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ООО Горэлектро\Тариф-2018\"/>
    </mc:Choice>
  </mc:AlternateContent>
  <bookViews>
    <workbookView xWindow="0" yWindow="0" windowWidth="28800" windowHeight="12435" activeTab="2"/>
  </bookViews>
  <sheets>
    <sheet name="Приложение 1" sheetId="1" r:id="rId1"/>
    <sheet name="Приложение 2" sheetId="2" r:id="rId2"/>
    <sheet name="Приложение 5"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2" l="1"/>
  <c r="D12" i="2"/>
  <c r="D32" i="2"/>
  <c r="D33" i="2"/>
  <c r="E32" i="2"/>
  <c r="E33" i="2"/>
  <c r="E28" i="2" l="1"/>
  <c r="E12" i="2" s="1"/>
  <c r="F28" i="2"/>
  <c r="F26" i="2" s="1"/>
  <c r="F11" i="2" s="1"/>
  <c r="F12" i="2" s="1"/>
  <c r="E26" i="2" l="1"/>
  <c r="D28" i="2"/>
  <c r="D14" i="2" s="1"/>
  <c r="D13" i="2" l="1"/>
  <c r="E14" i="2"/>
  <c r="E16" i="2" s="1"/>
  <c r="E15" i="2" s="1"/>
  <c r="F39" i="2"/>
  <c r="D26" i="2"/>
  <c r="D39" i="2"/>
  <c r="E13" i="2" l="1"/>
  <c r="D16" i="2"/>
  <c r="D15" i="2" s="1"/>
  <c r="E39" i="2"/>
  <c r="F13" i="2"/>
  <c r="F14" i="2"/>
  <c r="F16" i="2" s="1"/>
  <c r="F15" i="2" s="1"/>
</calcChain>
</file>

<file path=xl/sharedStrings.xml><?xml version="1.0" encoding="utf-8"?>
<sst xmlns="http://schemas.openxmlformats.org/spreadsheetml/2006/main" count="235" uniqueCount="161">
  <si>
    <t>ПРЕДЛОЖЕНИЕ</t>
  </si>
  <si>
    <t>Общество с ограниченной ответственностью "Горэлектро" (ООО "Горэлектро")</t>
  </si>
  <si>
    <t>Раздел 1. Информация об организации</t>
  </si>
  <si>
    <r>
      <t xml:space="preserve">Полное наименование: </t>
    </r>
    <r>
      <rPr>
        <b/>
        <sz val="14"/>
        <color theme="1"/>
        <rFont val="Times New Roman"/>
        <family val="1"/>
        <charset val="204"/>
      </rPr>
      <t>Общество с ограниченной ответственностью "Горэлектро"</t>
    </r>
  </si>
  <si>
    <r>
      <t xml:space="preserve">Сокращенное наименование: </t>
    </r>
    <r>
      <rPr>
        <b/>
        <sz val="14"/>
        <color theme="1"/>
        <rFont val="Times New Roman"/>
        <family val="1"/>
        <charset val="204"/>
      </rPr>
      <t>ООО "Горэлектро"</t>
    </r>
  </si>
  <si>
    <r>
      <t xml:space="preserve">Место нахождения: </t>
    </r>
    <r>
      <rPr>
        <b/>
        <sz val="14"/>
        <color theme="1"/>
        <rFont val="Times New Roman"/>
        <family val="1"/>
        <charset val="204"/>
      </rPr>
      <t>214039, г.Смоленск, ул. Маршала Еременко, д.54А, кв.109</t>
    </r>
  </si>
  <si>
    <r>
      <t xml:space="preserve">ИНН: </t>
    </r>
    <r>
      <rPr>
        <b/>
        <sz val="14"/>
        <color theme="1"/>
        <rFont val="Times New Roman"/>
        <family val="1"/>
        <charset val="204"/>
      </rPr>
      <t>6732066794</t>
    </r>
  </si>
  <si>
    <r>
      <t xml:space="preserve">КПП: </t>
    </r>
    <r>
      <rPr>
        <b/>
        <sz val="14"/>
        <color theme="1"/>
        <rFont val="Times New Roman"/>
        <family val="1"/>
        <charset val="204"/>
      </rPr>
      <t>673201001</t>
    </r>
  </si>
  <si>
    <r>
      <t xml:space="preserve">Руководитель: </t>
    </r>
    <r>
      <rPr>
        <b/>
        <sz val="14"/>
        <color theme="1"/>
        <rFont val="Times New Roman"/>
        <family val="1"/>
        <charset val="204"/>
      </rPr>
      <t>Генеральный директор Бычков Дмитрий Александрович</t>
    </r>
  </si>
  <si>
    <r>
      <t xml:space="preserve">Адрес электронной почты: </t>
    </r>
    <r>
      <rPr>
        <b/>
        <sz val="14"/>
        <color theme="1"/>
        <rFont val="Times New Roman"/>
        <family val="1"/>
        <charset val="204"/>
      </rPr>
      <t>gorelectro@mail.ru</t>
    </r>
  </si>
  <si>
    <r>
      <t xml:space="preserve">Контактный телефон: </t>
    </r>
    <r>
      <rPr>
        <b/>
        <sz val="14"/>
        <color theme="1"/>
        <rFont val="Times New Roman"/>
        <family val="1"/>
        <charset val="204"/>
      </rPr>
      <t>(4812) 24-02-81, (4812) 24-02-082, +7(960) 584-26-65</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</si>
  <si>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</si>
  <si>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№2</t>
  </si>
  <si>
    <t>Приложение №1</t>
  </si>
  <si>
    <t>№ п/п</t>
  </si>
  <si>
    <t>Наименование поазателей</t>
  </si>
  <si>
    <t>единица измерения</t>
  </si>
  <si>
    <t>Показатели эффективности деятельности организации</t>
  </si>
  <si>
    <t>тыс.рублей</t>
  </si>
  <si>
    <t>1.1.</t>
  </si>
  <si>
    <t>Выручка</t>
  </si>
  <si>
    <t>1.2.</t>
  </si>
  <si>
    <t>1.3.</t>
  </si>
  <si>
    <t>Прибыль (убыток) от продаж</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</si>
  <si>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</si>
  <si>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</si>
  <si>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</si>
  <si>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</si>
  <si>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</si>
  <si>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</si>
  <si>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</si>
  <si>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</si>
  <si>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t>3.</t>
  </si>
  <si>
    <t>3.1.</t>
  </si>
  <si>
    <t>Расчетный объем услуг в части управления технологическими режимами &lt;2&gt;</t>
  </si>
  <si>
    <t>3.2.</t>
  </si>
  <si>
    <t>Расчетный объем услуг в части обеспечения надежности &lt;2&gt;</t>
  </si>
  <si>
    <t>МВтч</t>
  </si>
  <si>
    <t>процент</t>
  </si>
  <si>
    <t xml:space="preserve">3.3. </t>
  </si>
  <si>
    <t>Заявленная мощность &lt;3&gt;</t>
  </si>
  <si>
    <t>МВт</t>
  </si>
  <si>
    <t>3.4.</t>
  </si>
  <si>
    <t>Объем полезного отпуска электроэнергии - всего &lt;3&gt;</t>
  </si>
  <si>
    <t>3.5.</t>
  </si>
  <si>
    <t>Объем полезного отпуска электроэнергии населению и приравненным к нему категориям потребителей &lt;3&gt;</t>
  </si>
  <si>
    <t>тыс. кВт·ч</t>
  </si>
  <si>
    <t>3.6.</t>
  </si>
  <si>
    <t>Норматив потерь электрической энергии (с указанием реквизитов приказа Минэнерго России, которым утверждены нормативы) &lt;3&gt;</t>
  </si>
  <si>
    <t>Реквизиты программы энергоэффективности (кем утверждена, дата утверждения, номер приказа) &lt;3&gt;</t>
  </si>
  <si>
    <t>3.7.</t>
  </si>
  <si>
    <t>3.8.</t>
  </si>
  <si>
    <t>Суммарный объем производства и потребления электрической энергии участниками оптового рынка электрической энергии &lt;4&gt;</t>
  </si>
  <si>
    <t>4.</t>
  </si>
  <si>
    <t>1.</t>
  </si>
  <si>
    <t>Необходимая валовая выручка по регулируемым видам деятельности организации - всего</t>
  </si>
  <si>
    <t xml:space="preserve">Расходы, связанные с производством и реализацией &lt;2&gt;, &lt;4&gt;; </t>
  </si>
  <si>
    <t>4.1.</t>
  </si>
  <si>
    <t>подконтрольные расходы &lt;3&gt; - всего</t>
  </si>
  <si>
    <t>в том числе:</t>
  </si>
  <si>
    <t>оплата труда</t>
  </si>
  <si>
    <t>ремонт основных фондов</t>
  </si>
  <si>
    <t>материальные затраты</t>
  </si>
  <si>
    <t>Расходы, за исключением указанных в подпункте 4.1 &lt;2&gt;, &lt;4&gt;; неподконтрольные расходы &lt;3&gt; - всего &lt;3&gt;</t>
  </si>
  <si>
    <t>4.2.</t>
  </si>
  <si>
    <t>4.3.</t>
  </si>
  <si>
    <t>Выпадающие, излишние доходы (расходы) прошлых лет</t>
  </si>
  <si>
    <t>Инвестиции, осуществляемые за счет тарифных источников</t>
  </si>
  <si>
    <t>4.4.</t>
  </si>
  <si>
    <t>4.4.1.</t>
  </si>
  <si>
    <t>Реквизиты инвестиционной программы (кем утверждена, дата утверждения, номер приказа)</t>
  </si>
  <si>
    <t>Справочно:</t>
  </si>
  <si>
    <t>Объем условных единиц &lt;3&gt;</t>
  </si>
  <si>
    <t>Операционные расходы на условную единицу &lt;3&gt;</t>
  </si>
  <si>
    <t>5.</t>
  </si>
  <si>
    <t>Показатели численности персонала и фонда оплаты труда по регулируемым видам деятельности</t>
  </si>
  <si>
    <t>тыс. рублей (у.е.)</t>
  </si>
  <si>
    <t>у.е.</t>
  </si>
  <si>
    <t>5.1.</t>
  </si>
  <si>
    <t>Среднесписочная численность персонала</t>
  </si>
  <si>
    <t>5.2.</t>
  </si>
  <si>
    <t>Среднемесячная заработная плата на одного работника</t>
  </si>
  <si>
    <t>человек</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</si>
  <si>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</si>
  <si>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</si>
  <si>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</si>
  <si>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</si>
  <si>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</si>
  <si>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xml:space="preserve">&lt;1&gt; Базовый период - год, предшествующий расчетному периоду регулирования.
&lt;2&gt; Заполняются организацией, осуществляющей оперативно-диспетчерское управление в электроэнергетике.
&lt;3&gt; Заполняются сетевыми организациями, осуществляющими передачу электрической энергии (мощности) по электрическим сетям.
&lt;4&gt; Заполняются коммерческим оператором оптового рынка электрической энергии (мощности).
</t>
  </si>
  <si>
    <t>-</t>
  </si>
  <si>
    <t>Генеральный директор ООО "Горэлектро"</t>
  </si>
  <si>
    <t>Д.А. Бычков</t>
  </si>
  <si>
    <t>Постановление Департамента Смоленской области по энергетике, энергоэффективности и тарифной политике от 12.08.2014 № 125</t>
  </si>
  <si>
    <t>Программа энергосбережения и повышения энергетической эффективности на 2015-2018 гг. от 01.09.2015 ООО "Горэлектро"</t>
  </si>
  <si>
    <t>Фактические показатели за год предшествующий базовому периоду факт 2016</t>
  </si>
  <si>
    <t>Показатели, утвержденные на базовый период (2017 год.)</t>
  </si>
  <si>
    <t>Предложения на расчетный период регулирования на 2018 г.</t>
  </si>
  <si>
    <t>7.014</t>
  </si>
  <si>
    <t>нет</t>
  </si>
  <si>
    <t>о размере цен (тарифов), долгосрочных параметров регулирования для территориальной сетевой организации ООО "Горэлектро"  на 2018 год</t>
  </si>
  <si>
    <r>
      <t xml:space="preserve">Фактический адрес: </t>
    </r>
    <r>
      <rPr>
        <b/>
        <sz val="14"/>
        <color theme="1"/>
        <rFont val="Times New Roman"/>
        <family val="1"/>
        <charset val="204"/>
      </rPr>
      <t>214000, г.Смоленск, ул. Студенческая, д.5</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</si>
  <si>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</si>
  <si>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</si>
  <si>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ООО "Горэлектро"</t>
  </si>
  <si>
    <t>№ 
п/п</t>
  </si>
  <si>
    <t>Наименование показателей</t>
  </si>
  <si>
    <t>Единица изменения</t>
  </si>
  <si>
    <t>Фактические показатели за год, предшествующий базовому периоду (2016 год)</t>
  </si>
  <si>
    <t>Показатели, утвержденные на базовый период * (2017 год)</t>
  </si>
  <si>
    <t>Предложения на расчетный период регулирования 2018 год</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</si>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</sst>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000_ ;\-#,##0.00000\ "/>
  </numFmts>
  <fonts count="14" x14ac:knownFonts="1">
    <font>
      <sz val="11"/>
      <color theme="1"/>
      <name val="Calibri"/>
      <family val="2"/>
      <charset val="204"/>
      <scheme val="minor"/>
    </font>
    <font>
      <sz val="11"/>
      <color theme="1"/>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1"/>
      <name val="Times New Roman"/>
      <family val="1"/>
      <charset val="204"/>
    </font>
    <font>
      <sz val="11"/>
      <color theme="1"/>
      <name val="Calibri"/>
      <family val="2"/>
      <charset val="204"/>
      <scheme val="minor"/>
    </font>
    <font>
      <sz val="12"/>
      <name val="Times New Roman"/>
      <family val="1"/>
      <charset val="204"/>
    </font>
    <font>
      <sz val="10"/>
      <name val="Times New Roman"/>
      <family val="1"/>
      <charset val="204"/>
    </font>
    <font>
      <sz val="13"/>
      <name val="Times New Roman"/>
      <family val="1"/>
      <charset val="204"/>
    </font>
    <font>
      <sz val="11"/>
      <color indexed="8"/>
      <name val="Calibri"/>
      <family val="2"/>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s>
  <fills count="3">
    <fill>
      <patternFill patternType="none"/>
    </fill>
    <fill>
      <patternFill patternType="gray125"/>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3" fontId="6" fillId="0" borderId="0" applyFont="0" applyFill="0" applyBorder="0" applyAlignment="0" applyProtection="0"/>
    <xf numFmtId="0" fontId="10" fillId="0" borderId="0"/>
  </cellStyleXfs>
  <cellXfs count="68">
    <xf numFmtId="0" fontId="0" fillId="0" borderId="0" xfId="0"/>
    <xf numFmtId="0" fontId="0" fillId="0" borderId="0" xfId="0" applyAlignment="1">
      <alignment horizontal="center"/>
    </xf>
    <xf numFmtId="0" fontId="2" fillId="0" borderId="0" xfId="0" applyFont="1" applyAlignment="1">
      <alignment horizontal="center" vertical="center"/>
    </xf>
    <xf numFmtId="0" fontId="0" fillId="0" borderId="0" xfId="0" applyAlignment="1">
      <alignment horizontal="right"/>
    </xf>
    <xf numFmtId="0" fontId="4" fillId="0" borderId="0" xfId="0" applyFont="1" applyAlignment="1">
      <alignment horizontal="right"/>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6"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applyAlignment="1"/>
    <xf numFmtId="0" fontId="5" fillId="0" borderId="1" xfId="0" applyFont="1" applyBorder="1" applyAlignment="1">
      <alignment horizontal="center" vertical="center"/>
    </xf>
    <xf numFmtId="10" fontId="5" fillId="2" borderId="1" xfId="0" applyNumberFormat="1" applyFont="1" applyFill="1" applyBorder="1" applyAlignment="1">
      <alignment horizontal="center" vertical="center"/>
    </xf>
    <xf numFmtId="10" fontId="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2" fontId="5" fillId="0" borderId="1"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4" fontId="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7" fillId="0" borderId="0" xfId="0" applyFont="1"/>
    <xf numFmtId="0" fontId="8" fillId="0" borderId="0" xfId="0" applyFont="1" applyAlignment="1">
      <alignment horizontal="left" wrapText="1" indent="3"/>
    </xf>
    <xf numFmtId="0" fontId="9" fillId="0" borderId="0" xfId="0" applyFont="1" applyAlignment="1">
      <alignment horizontal="center" wrapText="1"/>
    </xf>
    <xf numFmtId="0" fontId="7" fillId="0" borderId="0" xfId="0" applyFont="1" applyAlignment="1">
      <alignment horizont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8" xfId="2" applyFont="1" applyBorder="1" applyAlignment="1">
      <alignment horizontal="center" vertical="top" wrapText="1"/>
    </xf>
    <xf numFmtId="0" fontId="11" fillId="0" borderId="1" xfId="2" applyFont="1" applyBorder="1" applyAlignment="1">
      <alignment horizontal="left" vertical="top" wrapText="1"/>
    </xf>
    <xf numFmtId="0" fontId="11" fillId="0" borderId="1" xfId="2" applyFont="1" applyBorder="1" applyAlignment="1">
      <alignment horizontal="center" vertical="top" wrapText="1"/>
    </xf>
    <xf numFmtId="0" fontId="11" fillId="0" borderId="1" xfId="2" applyFont="1" applyBorder="1" applyAlignment="1">
      <alignment horizontal="center" vertical="top"/>
    </xf>
    <xf numFmtId="0" fontId="11" fillId="0" borderId="9" xfId="2" applyFont="1" applyBorder="1" applyAlignment="1">
      <alignment horizontal="center" vertical="top"/>
    </xf>
    <xf numFmtId="43" fontId="11" fillId="0" borderId="1" xfId="1" applyFont="1" applyBorder="1" applyAlignment="1">
      <alignment horizontal="right" vertical="top"/>
    </xf>
    <xf numFmtId="43" fontId="11" fillId="0" borderId="9" xfId="1" applyFont="1" applyBorder="1" applyAlignment="1">
      <alignment horizontal="right" vertical="top"/>
    </xf>
    <xf numFmtId="0" fontId="11" fillId="0" borderId="10" xfId="2" applyFont="1" applyBorder="1" applyAlignment="1">
      <alignment horizontal="center" vertical="top" wrapText="1"/>
    </xf>
    <xf numFmtId="0" fontId="11" fillId="0" borderId="11" xfId="2" applyFont="1" applyBorder="1" applyAlignment="1">
      <alignment horizontal="left" vertical="top" wrapText="1"/>
    </xf>
    <xf numFmtId="0" fontId="11" fillId="0" borderId="11" xfId="2" applyFont="1" applyBorder="1" applyAlignment="1">
      <alignment horizontal="center" vertical="top" wrapText="1"/>
    </xf>
    <xf numFmtId="164" fontId="11" fillId="0" borderId="11" xfId="1" applyNumberFormat="1" applyFont="1" applyBorder="1" applyAlignment="1">
      <alignment horizontal="right" vertical="top"/>
    </xf>
    <xf numFmtId="164" fontId="11" fillId="0" borderId="12" xfId="1" applyNumberFormat="1" applyFont="1" applyBorder="1" applyAlignment="1">
      <alignment horizontal="right" vertical="top"/>
    </xf>
    <xf numFmtId="0" fontId="11" fillId="0" borderId="0" xfId="2" applyFont="1" applyBorder="1" applyAlignment="1">
      <alignment horizontal="center" vertical="top" wrapText="1"/>
    </xf>
    <xf numFmtId="0" fontId="11" fillId="0" borderId="0" xfId="2" applyFont="1" applyBorder="1" applyAlignment="1">
      <alignment horizontal="left" vertical="top" wrapText="1"/>
    </xf>
    <xf numFmtId="0" fontId="11" fillId="0" borderId="0" xfId="2" applyFont="1" applyBorder="1" applyAlignment="1">
      <alignment horizontal="center" vertical="top"/>
    </xf>
    <xf numFmtId="0" fontId="11" fillId="0" borderId="13" xfId="2" applyFont="1" applyBorder="1" applyAlignment="1">
      <alignment horizontal="center" vertical="top" wrapText="1"/>
    </xf>
    <xf numFmtId="0" fontId="11" fillId="0" borderId="13" xfId="2" applyFont="1" applyBorder="1" applyAlignment="1">
      <alignment horizontal="left" vertical="top" wrapText="1"/>
    </xf>
    <xf numFmtId="0" fontId="11" fillId="0" borderId="13" xfId="2" applyFont="1" applyBorder="1" applyAlignment="1">
      <alignment horizontal="center" vertical="top"/>
    </xf>
    <xf numFmtId="0" fontId="13" fillId="0" borderId="0" xfId="0" applyFont="1"/>
    <xf numFmtId="0" fontId="8" fillId="0" borderId="0" xfId="0" applyFont="1"/>
    <xf numFmtId="0" fontId="5" fillId="0" borderId="0" xfId="0" applyFont="1" applyAlignment="1">
      <alignment horizontal="center" vertical="center" wrapText="1"/>
    </xf>
    <xf numFmtId="0" fontId="5" fillId="0" borderId="0" xfId="0" applyFont="1" applyAlignment="1">
      <alignment vertical="top"/>
    </xf>
  </cellXfs>
  <cellStyles count="3">
    <cellStyle name="Обычный" xfId="0" builtinId="0"/>
    <cellStyle name="Обычный_стр.1_5"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419100</xdr:colOff>
          <xdr:row>17</xdr:row>
          <xdr:rowOff>161925</xdr:rowOff>
        </xdr:from>
        <xdr:to>
          <xdr:col>8</xdr:col>
          <xdr:colOff>704850</xdr:colOff>
          <xdr:row>24</xdr:row>
          <xdr:rowOff>161925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485775</xdr:colOff>
          <xdr:row>49</xdr:row>
          <xdr:rowOff>952500</xdr:rowOff>
        </xdr:from>
        <xdr:to>
          <xdr:col>5</xdr:col>
          <xdr:colOff>381000</xdr:colOff>
          <xdr:row>54</xdr:row>
          <xdr:rowOff>76200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771525</xdr:colOff>
          <xdr:row>43</xdr:row>
          <xdr:rowOff>114301</xdr:rowOff>
        </xdr:from>
        <xdr:to>
          <xdr:col>8</xdr:col>
          <xdr:colOff>161925</xdr:colOff>
          <xdr:row>51</xdr:row>
          <xdr:rowOff>101579</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2"/>
  <sheetViews>
    <sheetView workbookViewId="0">
      <selection activeCell="L22" sqref="L22"/>
    </sheetView>
  </sheetViews>
  <sheetFormatPr defaultRowHeight="15" x14ac:dyDescent="0.25"/>
  <cols>
    <col min="9" max="9" width="37.5703125" customWidth="1"/>
  </cols>
  <sheetData>
    <row r="1" spans="1:9" ht="15.75" x14ac:dyDescent="0.25">
      <c r="I1" s="4" t="s">
        <v>13</v>
      </c>
    </row>
    <row r="3" spans="1:9" ht="32.25" customHeight="1" x14ac:dyDescent="0.25">
      <c r="A3" s="22" t="s">
        <v>0</v>
      </c>
      <c r="B3" s="22"/>
      <c r="C3" s="22"/>
      <c r="D3" s="22"/>
      <c r="E3" s="22"/>
      <c r="F3" s="22"/>
      <c r="G3" s="22"/>
      <c r="H3" s="22"/>
      <c r="I3" s="22"/>
    </row>
    <row r="4" spans="1:9" ht="45" customHeight="1" x14ac:dyDescent="0.25">
      <c r="A4" s="23" t="s">
        <v>99</v>
      </c>
      <c r="B4" s="23"/>
      <c r="C4" s="23"/>
      <c r="D4" s="23"/>
      <c r="E4" s="23"/>
      <c r="F4" s="23"/>
      <c r="G4" s="23"/>
      <c r="H4" s="23"/>
      <c r="I4" s="23"/>
    </row>
    <row r="5" spans="1:9" ht="48.75" customHeight="1" x14ac:dyDescent="0.25">
      <c r="A5" s="24" t="s">
        <v>1</v>
      </c>
      <c r="B5" s="24"/>
      <c r="C5" s="24"/>
      <c r="D5" s="24"/>
      <c r="E5" s="24"/>
      <c r="F5" s="24"/>
      <c r="G5" s="24"/>
      <c r="H5" s="24"/>
      <c r="I5" s="24"/>
    </row>
    <row r="6" spans="1:9" ht="18.75" x14ac:dyDescent="0.25">
      <c r="A6" s="2"/>
      <c r="B6" s="2"/>
      <c r="C6" s="2"/>
      <c r="D6" s="2"/>
      <c r="E6" s="2"/>
      <c r="F6" s="2"/>
      <c r="G6" s="2"/>
      <c r="H6" s="2"/>
      <c r="I6" s="2"/>
    </row>
    <row r="7" spans="1:9" ht="18.75" x14ac:dyDescent="0.25">
      <c r="A7" s="24" t="s">
        <v>2</v>
      </c>
      <c r="B7" s="24"/>
      <c r="C7" s="24"/>
      <c r="D7" s="24"/>
      <c r="E7" s="24"/>
      <c r="F7" s="24"/>
      <c r="G7" s="24"/>
      <c r="H7" s="24"/>
      <c r="I7" s="24"/>
    </row>
    <row r="8" spans="1:9" ht="18.75" x14ac:dyDescent="0.25">
      <c r="A8" s="2"/>
      <c r="B8" s="2"/>
      <c r="C8" s="2"/>
      <c r="D8" s="2"/>
      <c r="E8" s="2"/>
      <c r="F8" s="2"/>
      <c r="G8" s="2"/>
      <c r="H8" s="2"/>
      <c r="I8" s="2"/>
    </row>
    <row r="9" spans="1:9" ht="24" customHeight="1" x14ac:dyDescent="0.25">
      <c r="A9" s="21" t="s">
        <v>3</v>
      </c>
      <c r="B9" s="21"/>
      <c r="C9" s="21"/>
      <c r="D9" s="21"/>
      <c r="E9" s="21"/>
      <c r="F9" s="21"/>
      <c r="G9" s="21"/>
      <c r="H9" s="21"/>
      <c r="I9" s="21"/>
    </row>
    <row r="10" spans="1:9" ht="24" customHeight="1" x14ac:dyDescent="0.25">
      <c r="A10" s="21" t="s">
        <v>4</v>
      </c>
      <c r="B10" s="21"/>
      <c r="C10" s="21"/>
      <c r="D10" s="21"/>
      <c r="E10" s="21"/>
      <c r="F10" s="21"/>
      <c r="G10" s="21"/>
      <c r="H10" s="21"/>
      <c r="I10" s="21"/>
    </row>
    <row r="11" spans="1:9" ht="24" customHeight="1" x14ac:dyDescent="0.25">
      <c r="A11" s="21" t="s">
        <v>5</v>
      </c>
      <c r="B11" s="21"/>
      <c r="C11" s="21"/>
      <c r="D11" s="21"/>
      <c r="E11" s="21"/>
      <c r="F11" s="21"/>
      <c r="G11" s="21"/>
      <c r="H11" s="21"/>
      <c r="I11" s="21"/>
    </row>
    <row r="12" spans="1:9" ht="24" customHeight="1" x14ac:dyDescent="0.25">
      <c r="A12" s="21" t="s">
        <v>100</v>
      </c>
      <c r="B12" s="21"/>
      <c r="C12" s="21"/>
      <c r="D12" s="21"/>
      <c r="E12" s="21"/>
      <c r="F12" s="21"/>
      <c r="G12" s="21"/>
      <c r="H12" s="21"/>
      <c r="I12" s="21"/>
    </row>
    <row r="13" spans="1:9" ht="24" customHeight="1" x14ac:dyDescent="0.25">
      <c r="A13" s="21" t="s">
        <v>6</v>
      </c>
      <c r="B13" s="21"/>
      <c r="C13" s="21"/>
      <c r="D13" s="21"/>
      <c r="E13" s="21"/>
      <c r="F13" s="21"/>
      <c r="G13" s="21"/>
      <c r="H13" s="21"/>
      <c r="I13" s="21"/>
    </row>
    <row r="14" spans="1:9" ht="24" customHeight="1" x14ac:dyDescent="0.25">
      <c r="A14" s="21" t="s">
        <v>7</v>
      </c>
      <c r="B14" s="21"/>
      <c r="C14" s="21"/>
      <c r="D14" s="21"/>
      <c r="E14" s="21"/>
      <c r="F14" s="21"/>
      <c r="G14" s="21"/>
      <c r="H14" s="21"/>
      <c r="I14" s="21"/>
    </row>
    <row r="15" spans="1:9" ht="24" customHeight="1" x14ac:dyDescent="0.25">
      <c r="A15" s="21" t="s">
        <v>8</v>
      </c>
      <c r="B15" s="21"/>
      <c r="C15" s="21"/>
      <c r="D15" s="21"/>
      <c r="E15" s="21"/>
      <c r="F15" s="21"/>
      <c r="G15" s="21"/>
      <c r="H15" s="21"/>
      <c r="I15" s="21"/>
    </row>
    <row r="16" spans="1:9" ht="24" customHeight="1" x14ac:dyDescent="0.25">
      <c r="A16" s="21" t="s">
        <v>9</v>
      </c>
      <c r="B16" s="21"/>
      <c r="C16" s="21"/>
      <c r="D16" s="21"/>
      <c r="E16" s="21"/>
      <c r="F16" s="21"/>
      <c r="G16" s="21"/>
      <c r="H16" s="21"/>
      <c r="I16" s="21"/>
    </row>
    <row r="17" spans="1:10" ht="24" customHeight="1" x14ac:dyDescent="0.25">
      <c r="A17" s="21" t="s">
        <v>10</v>
      </c>
      <c r="B17" s="21"/>
      <c r="C17" s="21"/>
      <c r="D17" s="21"/>
      <c r="E17" s="21"/>
      <c r="F17" s="21"/>
      <c r="G17" s="21"/>
      <c r="H17" s="21"/>
      <c r="I17" s="21"/>
    </row>
    <row r="22" spans="1:10" ht="48" customHeight="1" x14ac:dyDescent="0.25">
      <c r="A22" s="14" t="s">
        <v>90</v>
      </c>
      <c r="B22" s="14"/>
      <c r="E22" s="14"/>
      <c r="F22" s="14"/>
      <c r="I22" s="1" t="s">
        <v>91</v>
      </c>
      <c r="J22" s="3"/>
    </row>
  </sheetData>
  <mergeCells count="13">
    <mergeCell ref="A10:I10"/>
    <mergeCell ref="A3:I3"/>
    <mergeCell ref="A4:I4"/>
    <mergeCell ref="A5:I5"/>
    <mergeCell ref="A7:I7"/>
    <mergeCell ref="A9:I9"/>
    <mergeCell ref="A17:I17"/>
    <mergeCell ref="A11:I11"/>
    <mergeCell ref="A12:I12"/>
    <mergeCell ref="A13:I13"/>
    <mergeCell ref="A14:I14"/>
    <mergeCell ref="A15:I15"/>
    <mergeCell ref="A16:I16"/>
  </mergeCells>
  <pageMargins left="0.70866141732283472" right="0.70866141732283472" top="0.74803149606299213" bottom="0.74803149606299213" header="0.31496062992125984" footer="0.31496062992125984"/>
  <pageSetup paperSize="9" scale="78" fitToHeight="3" orientation="portrait" r:id="rId1"/>
  <drawing r:id="rId2"/>
  <legacyDrawing r:id="rId3"/>
  <oleObjects>
    <mc:AlternateContent xmlns:mc="http://schemas.openxmlformats.org/markup-compatibility/2006">
      <mc:Choice Requires="x14">
        <oleObject progId="Visio.Drawing.11" shapeId="1025" r:id="rId4">
          <objectPr defaultSize="0" r:id="rId5">
            <anchor moveWithCells="1">
              <from>
                <xdr:col>4</xdr:col>
                <xdr:colOff>419100</xdr:colOff>
                <xdr:row>17</xdr:row>
                <xdr:rowOff>161925</xdr:rowOff>
              </from>
              <to>
                <xdr:col>8</xdr:col>
                <xdr:colOff>704850</xdr:colOff>
                <xdr:row>24</xdr:row>
                <xdr:rowOff>161925</xdr:rowOff>
              </to>
            </anchor>
          </objectPr>
        </oleObject>
      </mc:Choice>
      <mc:Fallback>
        <oleObject progId="Visio.Drawing.11"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252"/>
  <sheetViews>
    <sheetView topLeftCell="A37" zoomScale="85" zoomScaleNormal="85" workbookViewId="0">
      <selection activeCell="A52" sqref="A52:F52"/>
    </sheetView>
  </sheetViews>
  <sheetFormatPr defaultRowHeight="15" x14ac:dyDescent="0.25"/>
  <cols>
    <col min="1" max="1" width="10.140625" bestFit="1" customWidth="1"/>
    <col min="2" max="2" width="38.85546875" customWidth="1"/>
    <col min="3" max="3" width="17" customWidth="1"/>
    <col min="4" max="4" width="19.85546875" customWidth="1"/>
    <col min="5" max="5" width="23.42578125" customWidth="1"/>
    <col min="6" max="6" width="24" customWidth="1"/>
  </cols>
  <sheetData>
    <row r="1" spans="1:6" ht="15.75" x14ac:dyDescent="0.25">
      <c r="F1" s="4" t="s">
        <v>12</v>
      </c>
    </row>
    <row r="3" spans="1:6" ht="32.25" customHeight="1" x14ac:dyDescent="0.25">
      <c r="A3" s="22" t="s">
        <v>0</v>
      </c>
      <c r="B3" s="22"/>
      <c r="C3" s="22"/>
      <c r="D3" s="22"/>
      <c r="E3" s="22"/>
      <c r="F3" s="22"/>
    </row>
    <row r="4" spans="1:6" ht="45" customHeight="1" x14ac:dyDescent="0.25">
      <c r="A4" s="23" t="s">
        <v>99</v>
      </c>
      <c r="B4" s="23"/>
      <c r="C4" s="23"/>
      <c r="D4" s="23"/>
      <c r="E4" s="23"/>
      <c r="F4" s="23"/>
    </row>
    <row r="5" spans="1:6" ht="48.75" customHeight="1" x14ac:dyDescent="0.25">
      <c r="A5" s="24" t="s">
        <v>1</v>
      </c>
      <c r="B5" s="24"/>
      <c r="C5" s="24"/>
      <c r="D5" s="24"/>
      <c r="E5" s="24"/>
      <c r="F5" s="24"/>
    </row>
    <row r="6" spans="1:6" ht="18.75" x14ac:dyDescent="0.25">
      <c r="A6" s="2"/>
      <c r="B6" s="2"/>
      <c r="C6" s="2"/>
      <c r="D6" s="2"/>
      <c r="E6" s="2"/>
      <c r="F6" s="2"/>
    </row>
    <row r="7" spans="1:6" ht="69" customHeight="1" x14ac:dyDescent="0.25">
      <c r="A7" s="23" t="s">
        <v>11</v>
      </c>
      <c r="B7" s="23"/>
      <c r="C7" s="23"/>
      <c r="D7" s="23"/>
      <c r="E7" s="23"/>
      <c r="F7" s="23"/>
    </row>
    <row r="8" spans="1:6" ht="18.75" x14ac:dyDescent="0.25">
      <c r="A8" s="2"/>
      <c r="B8" s="2"/>
      <c r="C8" s="2"/>
      <c r="D8" s="2"/>
      <c r="E8" s="2"/>
      <c r="F8" s="2"/>
    </row>
    <row r="9" spans="1:6" s="5" customFormat="1" ht="75" x14ac:dyDescent="0.25">
      <c r="A9" s="7" t="s">
        <v>14</v>
      </c>
      <c r="B9" s="7" t="s">
        <v>15</v>
      </c>
      <c r="C9" s="7" t="s">
        <v>16</v>
      </c>
      <c r="D9" s="7" t="s">
        <v>94</v>
      </c>
      <c r="E9" s="7" t="s">
        <v>95</v>
      </c>
      <c r="F9" s="7" t="s">
        <v>96</v>
      </c>
    </row>
    <row r="10" spans="1:6" ht="30" x14ac:dyDescent="0.25">
      <c r="A10" s="12" t="s">
        <v>54</v>
      </c>
      <c r="B10" s="13" t="s">
        <v>17</v>
      </c>
      <c r="C10" s="12"/>
      <c r="D10" s="12"/>
      <c r="E10" s="12"/>
      <c r="F10" s="12"/>
    </row>
    <row r="11" spans="1:6" x14ac:dyDescent="0.25">
      <c r="A11" s="10" t="s">
        <v>19</v>
      </c>
      <c r="B11" s="9" t="s">
        <v>20</v>
      </c>
      <c r="C11" s="8" t="s">
        <v>18</v>
      </c>
      <c r="D11" s="15">
        <v>47050</v>
      </c>
      <c r="E11" s="15">
        <v>71038.350000000006</v>
      </c>
      <c r="F11" s="15">
        <f>F26</f>
        <v>101777.56</v>
      </c>
    </row>
    <row r="12" spans="1:6" x14ac:dyDescent="0.25">
      <c r="A12" s="8" t="s">
        <v>21</v>
      </c>
      <c r="B12" s="9" t="s">
        <v>23</v>
      </c>
      <c r="C12" s="8" t="s">
        <v>18</v>
      </c>
      <c r="D12" s="19">
        <f>D11-D28-D33-D35</f>
        <v>-3.637978807091713E-12</v>
      </c>
      <c r="E12" s="15">
        <f>E11-E28-E33-E34-E35</f>
        <v>0</v>
      </c>
      <c r="F12" s="15">
        <f>F11-F28-F33-F34-F35</f>
        <v>0</v>
      </c>
    </row>
    <row r="13" spans="1:6" ht="30" x14ac:dyDescent="0.25">
      <c r="A13" s="8" t="s">
        <v>22</v>
      </c>
      <c r="B13" s="9" t="s">
        <v>24</v>
      </c>
      <c r="C13" s="8"/>
      <c r="D13" s="15">
        <f>D12+2919+150+298+3368</f>
        <v>6734.9999999999964</v>
      </c>
      <c r="E13" s="15">
        <f t="shared" ref="E13:F13" si="0">E12</f>
        <v>0</v>
      </c>
      <c r="F13" s="15">
        <f t="shared" si="0"/>
        <v>0</v>
      </c>
    </row>
    <row r="14" spans="1:6" x14ac:dyDescent="0.25">
      <c r="A14" s="8" t="s">
        <v>25</v>
      </c>
      <c r="B14" s="9" t="s">
        <v>26</v>
      </c>
      <c r="C14" s="8"/>
      <c r="D14" s="15">
        <f>D12+2919</f>
        <v>2918.9999999999964</v>
      </c>
      <c r="E14" s="15">
        <f t="shared" ref="E14:F14" si="1">E12</f>
        <v>0</v>
      </c>
      <c r="F14" s="15">
        <f t="shared" si="1"/>
        <v>0</v>
      </c>
    </row>
    <row r="15" spans="1:6" x14ac:dyDescent="0.25">
      <c r="A15" s="12" t="s">
        <v>27</v>
      </c>
      <c r="B15" s="13" t="s">
        <v>28</v>
      </c>
      <c r="C15" s="12"/>
      <c r="D15" s="16">
        <f>D16</f>
        <v>6.2040382571732125E-2</v>
      </c>
      <c r="E15" s="16">
        <f t="shared" ref="E15:F15" si="2">E16</f>
        <v>0</v>
      </c>
      <c r="F15" s="16">
        <f t="shared" si="2"/>
        <v>0</v>
      </c>
    </row>
    <row r="16" spans="1:6" ht="60" x14ac:dyDescent="0.25">
      <c r="A16" s="8" t="s">
        <v>29</v>
      </c>
      <c r="B16" s="9" t="s">
        <v>30</v>
      </c>
      <c r="C16" s="8" t="s">
        <v>38</v>
      </c>
      <c r="D16" s="17">
        <f>D14/D11</f>
        <v>6.2040382571732125E-2</v>
      </c>
      <c r="E16" s="17">
        <f t="shared" ref="E16:F16" si="3">E14/E11</f>
        <v>0</v>
      </c>
      <c r="F16" s="17">
        <f t="shared" si="3"/>
        <v>0</v>
      </c>
    </row>
    <row r="17" spans="1:6" ht="30" x14ac:dyDescent="0.25">
      <c r="A17" s="12" t="s">
        <v>32</v>
      </c>
      <c r="B17" s="13" t="s">
        <v>31</v>
      </c>
      <c r="C17" s="12"/>
      <c r="D17" s="18"/>
      <c r="E17" s="18"/>
      <c r="F17" s="18"/>
    </row>
    <row r="18" spans="1:6" ht="45" x14ac:dyDescent="0.25">
      <c r="A18" s="8" t="s">
        <v>33</v>
      </c>
      <c r="B18" s="9" t="s">
        <v>34</v>
      </c>
      <c r="C18" s="8" t="s">
        <v>41</v>
      </c>
      <c r="D18" s="15" t="s">
        <v>89</v>
      </c>
      <c r="E18" s="15" t="s">
        <v>89</v>
      </c>
      <c r="F18" s="15" t="s">
        <v>89</v>
      </c>
    </row>
    <row r="19" spans="1:6" ht="30" x14ac:dyDescent="0.25">
      <c r="A19" s="8" t="s">
        <v>35</v>
      </c>
      <c r="B19" s="9" t="s">
        <v>36</v>
      </c>
      <c r="C19" s="8" t="s">
        <v>37</v>
      </c>
      <c r="D19" s="15" t="s">
        <v>89</v>
      </c>
      <c r="E19" s="15" t="s">
        <v>89</v>
      </c>
      <c r="F19" s="15" t="s">
        <v>89</v>
      </c>
    </row>
    <row r="20" spans="1:6" x14ac:dyDescent="0.25">
      <c r="A20" s="8" t="s">
        <v>39</v>
      </c>
      <c r="B20" s="9" t="s">
        <v>40</v>
      </c>
      <c r="C20" s="8" t="s">
        <v>41</v>
      </c>
      <c r="D20" s="15">
        <v>6.4249999999999998</v>
      </c>
      <c r="E20" s="15" t="s">
        <v>97</v>
      </c>
      <c r="F20" s="15">
        <v>9.5</v>
      </c>
    </row>
    <row r="21" spans="1:6" ht="30" x14ac:dyDescent="0.25">
      <c r="A21" s="8" t="s">
        <v>42</v>
      </c>
      <c r="B21" s="9" t="s">
        <v>43</v>
      </c>
      <c r="C21" s="8" t="s">
        <v>46</v>
      </c>
      <c r="D21" s="15">
        <v>37606</v>
      </c>
      <c r="E21" s="15">
        <v>40546</v>
      </c>
      <c r="F21" s="15">
        <v>55780</v>
      </c>
    </row>
    <row r="22" spans="1:6" ht="60" x14ac:dyDescent="0.25">
      <c r="A22" s="8" t="s">
        <v>44</v>
      </c>
      <c r="B22" s="9" t="s">
        <v>45</v>
      </c>
      <c r="C22" s="8" t="s">
        <v>46</v>
      </c>
      <c r="D22" s="15">
        <v>22736</v>
      </c>
      <c r="E22" s="15">
        <v>28331</v>
      </c>
      <c r="F22" s="15">
        <v>32220</v>
      </c>
    </row>
    <row r="23" spans="1:6" ht="60" x14ac:dyDescent="0.25">
      <c r="A23" s="8" t="s">
        <v>47</v>
      </c>
      <c r="B23" s="9" t="s">
        <v>48</v>
      </c>
      <c r="C23" s="8" t="s">
        <v>38</v>
      </c>
      <c r="D23" s="15" t="s">
        <v>89</v>
      </c>
      <c r="E23" s="15" t="s">
        <v>89</v>
      </c>
      <c r="F23" s="15" t="s">
        <v>89</v>
      </c>
    </row>
    <row r="24" spans="1:6" ht="45" x14ac:dyDescent="0.25">
      <c r="A24" s="8" t="s">
        <v>50</v>
      </c>
      <c r="B24" s="9" t="s">
        <v>49</v>
      </c>
      <c r="C24" s="8"/>
      <c r="D24" s="30" t="s">
        <v>93</v>
      </c>
      <c r="E24" s="31"/>
      <c r="F24" s="32"/>
    </row>
    <row r="25" spans="1:6" ht="60" x14ac:dyDescent="0.25">
      <c r="A25" s="8" t="s">
        <v>51</v>
      </c>
      <c r="B25" s="9" t="s">
        <v>52</v>
      </c>
      <c r="C25" s="8" t="s">
        <v>37</v>
      </c>
      <c r="D25" s="15" t="s">
        <v>89</v>
      </c>
      <c r="E25" s="15" t="s">
        <v>89</v>
      </c>
      <c r="F25" s="15" t="s">
        <v>89</v>
      </c>
    </row>
    <row r="26" spans="1:6" ht="45" x14ac:dyDescent="0.25">
      <c r="A26" s="12" t="s">
        <v>53</v>
      </c>
      <c r="B26" s="13" t="s">
        <v>55</v>
      </c>
      <c r="C26" s="12"/>
      <c r="D26" s="18">
        <f>D28+D33+D34+D35</f>
        <v>47050</v>
      </c>
      <c r="E26" s="18">
        <f>E28+E33+E34+E35</f>
        <v>71038.350000000006</v>
      </c>
      <c r="F26" s="18">
        <f>F28+F33+F34+F35</f>
        <v>101777.56</v>
      </c>
    </row>
    <row r="27" spans="1:6" ht="30" x14ac:dyDescent="0.25">
      <c r="A27" s="8" t="s">
        <v>57</v>
      </c>
      <c r="B27" s="9" t="s">
        <v>56</v>
      </c>
      <c r="C27" s="8" t="s">
        <v>18</v>
      </c>
      <c r="D27" s="15" t="s">
        <v>89</v>
      </c>
      <c r="E27" s="15" t="s">
        <v>89</v>
      </c>
      <c r="F27" s="15" t="s">
        <v>89</v>
      </c>
    </row>
    <row r="28" spans="1:6" x14ac:dyDescent="0.25">
      <c r="A28" s="8"/>
      <c r="B28" s="9" t="s">
        <v>58</v>
      </c>
      <c r="C28" s="8"/>
      <c r="D28" s="15">
        <f>D30+D31+D32</f>
        <v>23869.120000000003</v>
      </c>
      <c r="E28" s="15">
        <f>E30+E31+E32</f>
        <v>25567.769999999997</v>
      </c>
      <c r="F28" s="19">
        <f>F30+F31+F32</f>
        <v>50421.56</v>
      </c>
    </row>
    <row r="29" spans="1:6" x14ac:dyDescent="0.25">
      <c r="A29" s="8"/>
      <c r="B29" s="9" t="s">
        <v>59</v>
      </c>
      <c r="C29" s="8"/>
      <c r="D29" s="15"/>
      <c r="E29" s="15"/>
      <c r="F29" s="15"/>
    </row>
    <row r="30" spans="1:6" x14ac:dyDescent="0.25">
      <c r="A30" s="8"/>
      <c r="B30" s="9" t="s">
        <v>60</v>
      </c>
      <c r="C30" s="8"/>
      <c r="D30" s="15">
        <v>12212</v>
      </c>
      <c r="E30" s="15">
        <v>5706.93</v>
      </c>
      <c r="F30" s="15">
        <v>21657</v>
      </c>
    </row>
    <row r="31" spans="1:6" x14ac:dyDescent="0.25">
      <c r="A31" s="8"/>
      <c r="B31" s="9" t="s">
        <v>61</v>
      </c>
      <c r="C31" s="8"/>
      <c r="D31" s="15">
        <v>7335.22</v>
      </c>
      <c r="E31" s="15">
        <v>8435.65</v>
      </c>
      <c r="F31" s="15">
        <v>9998.7800000000007</v>
      </c>
    </row>
    <row r="32" spans="1:6" x14ac:dyDescent="0.25">
      <c r="A32" s="8"/>
      <c r="B32" s="9" t="s">
        <v>62</v>
      </c>
      <c r="C32" s="8"/>
      <c r="D32" s="15">
        <f>2001.21+2320.69</f>
        <v>4321.8999999999996</v>
      </c>
      <c r="E32" s="15">
        <f>1150.73+10075.9+198.56</f>
        <v>11425.189999999999</v>
      </c>
      <c r="F32" s="15">
        <v>18765.78</v>
      </c>
    </row>
    <row r="33" spans="1:6" ht="60" x14ac:dyDescent="0.25">
      <c r="A33" s="8" t="s">
        <v>64</v>
      </c>
      <c r="B33" s="9" t="s">
        <v>63</v>
      </c>
      <c r="C33" s="8" t="s">
        <v>18</v>
      </c>
      <c r="D33" s="15">
        <f>23180.88-3323</f>
        <v>19857.88</v>
      </c>
      <c r="E33" s="15">
        <f>45470.58-8771.56-4985</f>
        <v>31714.020000000004</v>
      </c>
      <c r="F33" s="15">
        <f>51356-22688.56</f>
        <v>28667.439999999999</v>
      </c>
    </row>
    <row r="34" spans="1:6" ht="30" x14ac:dyDescent="0.25">
      <c r="A34" s="8" t="s">
        <v>65</v>
      </c>
      <c r="B34" s="9" t="s">
        <v>66</v>
      </c>
      <c r="C34" s="8" t="s">
        <v>18</v>
      </c>
      <c r="D34" s="15">
        <v>0</v>
      </c>
      <c r="E34" s="15">
        <v>8771.56</v>
      </c>
      <c r="F34" s="15">
        <v>22688.560000000001</v>
      </c>
    </row>
    <row r="35" spans="1:6" ht="30" x14ac:dyDescent="0.25">
      <c r="A35" s="8" t="s">
        <v>68</v>
      </c>
      <c r="B35" s="9" t="s">
        <v>67</v>
      </c>
      <c r="C35" s="8" t="s">
        <v>18</v>
      </c>
      <c r="D35" s="15">
        <v>3323</v>
      </c>
      <c r="E35" s="15">
        <v>4985</v>
      </c>
      <c r="F35" s="15">
        <v>0</v>
      </c>
    </row>
    <row r="36" spans="1:6" ht="42.4" customHeight="1" x14ac:dyDescent="0.25">
      <c r="A36" s="33" t="s">
        <v>69</v>
      </c>
      <c r="B36" s="9" t="s">
        <v>70</v>
      </c>
      <c r="C36" s="8"/>
      <c r="D36" s="34" t="s">
        <v>92</v>
      </c>
      <c r="E36" s="34"/>
      <c r="F36" s="20" t="s">
        <v>98</v>
      </c>
    </row>
    <row r="37" spans="1:6" x14ac:dyDescent="0.25">
      <c r="A37" s="33"/>
      <c r="B37" s="11" t="s">
        <v>71</v>
      </c>
      <c r="C37" s="8"/>
      <c r="D37" s="15"/>
      <c r="E37" s="15"/>
      <c r="F37" s="15"/>
    </row>
    <row r="38" spans="1:6" x14ac:dyDescent="0.25">
      <c r="A38" s="33"/>
      <c r="B38" s="9" t="s">
        <v>72</v>
      </c>
      <c r="C38" s="8" t="s">
        <v>77</v>
      </c>
      <c r="D38" s="15">
        <v>851.39</v>
      </c>
      <c r="E38" s="15">
        <v>975.68</v>
      </c>
      <c r="F38" s="15">
        <v>1256</v>
      </c>
    </row>
    <row r="39" spans="1:6" ht="30" x14ac:dyDescent="0.25">
      <c r="A39" s="33"/>
      <c r="B39" s="9" t="s">
        <v>73</v>
      </c>
      <c r="C39" s="8" t="s">
        <v>76</v>
      </c>
      <c r="D39" s="19">
        <f>(D11-D12)/D38</f>
        <v>55.262570619809956</v>
      </c>
      <c r="E39" s="19">
        <f>(E11-E12)/E38</f>
        <v>72.809066497212214</v>
      </c>
      <c r="F39" s="19">
        <f>(F11-F12)/F38</f>
        <v>81.033089171974524</v>
      </c>
    </row>
    <row r="40" spans="1:6" ht="45" x14ac:dyDescent="0.25">
      <c r="A40" s="12" t="s">
        <v>74</v>
      </c>
      <c r="B40" s="13" t="s">
        <v>75</v>
      </c>
      <c r="C40" s="12"/>
      <c r="D40" s="18"/>
      <c r="E40" s="18"/>
      <c r="F40" s="18"/>
    </row>
    <row r="41" spans="1:6" ht="30" x14ac:dyDescent="0.25">
      <c r="A41" s="8" t="s">
        <v>78</v>
      </c>
      <c r="B41" s="9" t="s">
        <v>79</v>
      </c>
      <c r="C41" s="8" t="s">
        <v>82</v>
      </c>
      <c r="D41" s="15">
        <v>19</v>
      </c>
      <c r="E41" s="15">
        <v>22</v>
      </c>
      <c r="F41" s="15">
        <v>18</v>
      </c>
    </row>
    <row r="42" spans="1:6" ht="30" x14ac:dyDescent="0.25">
      <c r="A42" s="10" t="s">
        <v>80</v>
      </c>
      <c r="B42" s="9" t="s">
        <v>81</v>
      </c>
      <c r="C42" s="8" t="s">
        <v>83</v>
      </c>
      <c r="D42" s="15">
        <v>30.143999999999998</v>
      </c>
      <c r="E42" s="15">
        <v>24.512</v>
      </c>
      <c r="F42" s="15">
        <v>32.299999999999997</v>
      </c>
    </row>
    <row r="43" spans="1:6" ht="45" x14ac:dyDescent="0.25">
      <c r="A43" s="25" t="s">
        <v>84</v>
      </c>
      <c r="B43" s="9" t="s">
        <v>85</v>
      </c>
      <c r="C43" s="8"/>
      <c r="D43" s="15"/>
      <c r="E43" s="15"/>
      <c r="F43" s="15"/>
    </row>
    <row r="44" spans="1:6" x14ac:dyDescent="0.25">
      <c r="A44" s="25"/>
      <c r="B44" s="9" t="s">
        <v>71</v>
      </c>
      <c r="C44" s="8"/>
      <c r="D44" s="15"/>
      <c r="E44" s="15"/>
      <c r="F44" s="15"/>
    </row>
    <row r="45" spans="1:6" ht="30" x14ac:dyDescent="0.25">
      <c r="A45" s="25"/>
      <c r="B45" s="9" t="s">
        <v>86</v>
      </c>
      <c r="C45" s="8" t="s">
        <v>18</v>
      </c>
      <c r="D45" s="15">
        <v>15</v>
      </c>
      <c r="E45" s="15">
        <v>15</v>
      </c>
      <c r="F45" s="15">
        <v>15</v>
      </c>
    </row>
    <row r="46" spans="1:6" ht="45" x14ac:dyDescent="0.25">
      <c r="A46" s="25"/>
      <c r="B46" s="9" t="s">
        <v>87</v>
      </c>
      <c r="C46" s="8" t="s">
        <v>18</v>
      </c>
      <c r="D46" s="15"/>
      <c r="E46" s="15"/>
      <c r="F46" s="15"/>
    </row>
    <row r="47" spans="1:6" x14ac:dyDescent="0.25">
      <c r="B47" s="6"/>
    </row>
    <row r="48" spans="1:6" x14ac:dyDescent="0.25">
      <c r="B48" s="6"/>
    </row>
    <row r="49" spans="1:6" x14ac:dyDescent="0.25">
      <c r="B49" s="6"/>
    </row>
    <row r="50" spans="1:6" ht="80.25" customHeight="1" x14ac:dyDescent="0.25">
      <c r="A50" s="26" t="s">
        <v>88</v>
      </c>
      <c r="B50" s="27"/>
      <c r="C50" s="27"/>
      <c r="D50" s="27"/>
      <c r="E50" s="27"/>
      <c r="F50" s="27"/>
    </row>
    <row r="51" spans="1:6" x14ac:dyDescent="0.25">
      <c r="B51" s="6"/>
    </row>
    <row r="52" spans="1:6" ht="84" customHeight="1" x14ac:dyDescent="0.25">
      <c r="A52" s="28" t="s">
        <v>90</v>
      </c>
      <c r="B52" s="28"/>
      <c r="E52" s="29" t="s">
        <v>91</v>
      </c>
      <c r="F52" s="29"/>
    </row>
    <row r="53" spans="1:6" x14ac:dyDescent="0.25">
      <c r="B53" s="6"/>
    </row>
    <row r="54" spans="1:6" x14ac:dyDescent="0.25">
      <c r="B54" s="6"/>
    </row>
    <row r="55" spans="1:6" x14ac:dyDescent="0.25">
      <c r="B55" s="6"/>
    </row>
    <row r="56" spans="1:6" x14ac:dyDescent="0.25">
      <c r="B56" s="6"/>
    </row>
    <row r="57" spans="1:6" x14ac:dyDescent="0.25">
      <c r="B57" s="6"/>
    </row>
    <row r="58" spans="1:6" x14ac:dyDescent="0.25">
      <c r="B58" s="6"/>
    </row>
    <row r="59" spans="1:6" x14ac:dyDescent="0.25">
      <c r="B59" s="6"/>
    </row>
    <row r="60" spans="1:6" x14ac:dyDescent="0.25">
      <c r="B60" s="6"/>
    </row>
    <row r="61" spans="1:6" x14ac:dyDescent="0.25">
      <c r="B61" s="6"/>
    </row>
    <row r="62" spans="1:6" x14ac:dyDescent="0.25">
      <c r="B62" s="6"/>
    </row>
    <row r="63" spans="1:6" x14ac:dyDescent="0.25">
      <c r="B63" s="6"/>
    </row>
    <row r="64" spans="1:6"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6"/>
    </row>
    <row r="94" spans="2:2" x14ac:dyDescent="0.25">
      <c r="B94" s="6"/>
    </row>
    <row r="95" spans="2:2" x14ac:dyDescent="0.25">
      <c r="B95" s="6"/>
    </row>
    <row r="96" spans="2:2" x14ac:dyDescent="0.25">
      <c r="B96" s="6"/>
    </row>
    <row r="97" spans="2:2" x14ac:dyDescent="0.25">
      <c r="B97" s="6"/>
    </row>
    <row r="98" spans="2:2" x14ac:dyDescent="0.25">
      <c r="B98" s="6"/>
    </row>
    <row r="99" spans="2:2" x14ac:dyDescent="0.25">
      <c r="B99" s="6"/>
    </row>
    <row r="100" spans="2:2" x14ac:dyDescent="0.25">
      <c r="B100" s="6"/>
    </row>
    <row r="101" spans="2:2" x14ac:dyDescent="0.25">
      <c r="B101" s="6"/>
    </row>
    <row r="102" spans="2:2" x14ac:dyDescent="0.25">
      <c r="B102" s="6"/>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6"/>
    </row>
    <row r="114" spans="2:2" x14ac:dyDescent="0.25">
      <c r="B114" s="6"/>
    </row>
    <row r="115" spans="2:2" x14ac:dyDescent="0.25">
      <c r="B115" s="6"/>
    </row>
    <row r="116" spans="2:2" x14ac:dyDescent="0.25">
      <c r="B116" s="6"/>
    </row>
    <row r="117" spans="2:2" x14ac:dyDescent="0.25">
      <c r="B117" s="6"/>
    </row>
    <row r="118" spans="2:2" x14ac:dyDescent="0.25">
      <c r="B118" s="6"/>
    </row>
    <row r="119" spans="2:2" x14ac:dyDescent="0.25">
      <c r="B119" s="6"/>
    </row>
    <row r="120" spans="2:2" x14ac:dyDescent="0.25">
      <c r="B120" s="6"/>
    </row>
    <row r="121" spans="2:2" x14ac:dyDescent="0.25">
      <c r="B121" s="6"/>
    </row>
    <row r="122" spans="2:2" x14ac:dyDescent="0.25">
      <c r="B122" s="6"/>
    </row>
    <row r="123" spans="2:2" x14ac:dyDescent="0.25">
      <c r="B123" s="6"/>
    </row>
    <row r="124" spans="2:2" x14ac:dyDescent="0.25">
      <c r="B124" s="6"/>
    </row>
    <row r="125" spans="2:2" x14ac:dyDescent="0.25">
      <c r="B125" s="6"/>
    </row>
    <row r="126" spans="2:2" x14ac:dyDescent="0.25">
      <c r="B126" s="6"/>
    </row>
    <row r="127" spans="2:2" x14ac:dyDescent="0.25">
      <c r="B127" s="6"/>
    </row>
    <row r="128" spans="2:2" x14ac:dyDescent="0.25">
      <c r="B128" s="6"/>
    </row>
    <row r="129" spans="2:2" x14ac:dyDescent="0.25">
      <c r="B129" s="6"/>
    </row>
    <row r="130" spans="2:2" x14ac:dyDescent="0.25">
      <c r="B130" s="6"/>
    </row>
    <row r="131" spans="2:2" x14ac:dyDescent="0.25">
      <c r="B131" s="6"/>
    </row>
    <row r="132" spans="2:2" x14ac:dyDescent="0.25">
      <c r="B132" s="6"/>
    </row>
    <row r="133" spans="2:2" x14ac:dyDescent="0.25">
      <c r="B133" s="6"/>
    </row>
    <row r="134" spans="2:2" x14ac:dyDescent="0.25">
      <c r="B134" s="6"/>
    </row>
    <row r="135" spans="2:2" x14ac:dyDescent="0.25">
      <c r="B135" s="6"/>
    </row>
    <row r="136" spans="2:2" x14ac:dyDescent="0.25">
      <c r="B136" s="6"/>
    </row>
    <row r="137" spans="2:2" x14ac:dyDescent="0.25">
      <c r="B137" s="6"/>
    </row>
    <row r="138" spans="2:2" x14ac:dyDescent="0.25">
      <c r="B138" s="6"/>
    </row>
    <row r="139" spans="2:2" x14ac:dyDescent="0.25">
      <c r="B139" s="6"/>
    </row>
    <row r="140" spans="2:2" x14ac:dyDescent="0.25">
      <c r="B140" s="6"/>
    </row>
    <row r="141" spans="2:2" x14ac:dyDescent="0.25">
      <c r="B141" s="6"/>
    </row>
    <row r="142" spans="2:2" x14ac:dyDescent="0.25">
      <c r="B142" s="6"/>
    </row>
    <row r="143" spans="2:2" x14ac:dyDescent="0.25">
      <c r="B143" s="6"/>
    </row>
    <row r="144" spans="2:2" x14ac:dyDescent="0.25">
      <c r="B144" s="6"/>
    </row>
    <row r="145" spans="2:2" x14ac:dyDescent="0.25">
      <c r="B145" s="6"/>
    </row>
    <row r="146" spans="2:2" x14ac:dyDescent="0.25">
      <c r="B146" s="6"/>
    </row>
    <row r="147" spans="2:2" x14ac:dyDescent="0.25">
      <c r="B147" s="6"/>
    </row>
    <row r="148" spans="2:2" x14ac:dyDescent="0.25">
      <c r="B148" s="6"/>
    </row>
    <row r="149" spans="2:2" x14ac:dyDescent="0.25">
      <c r="B149" s="6"/>
    </row>
    <row r="150" spans="2:2" x14ac:dyDescent="0.25">
      <c r="B150" s="6"/>
    </row>
    <row r="151" spans="2:2" x14ac:dyDescent="0.25">
      <c r="B151" s="6"/>
    </row>
    <row r="152" spans="2:2" x14ac:dyDescent="0.25">
      <c r="B152" s="6"/>
    </row>
    <row r="153" spans="2:2" x14ac:dyDescent="0.25">
      <c r="B153" s="6"/>
    </row>
    <row r="154" spans="2:2" x14ac:dyDescent="0.25">
      <c r="B154" s="6"/>
    </row>
    <row r="155" spans="2:2" x14ac:dyDescent="0.25">
      <c r="B155" s="6"/>
    </row>
    <row r="156" spans="2:2" x14ac:dyDescent="0.25">
      <c r="B156" s="6"/>
    </row>
    <row r="157" spans="2:2" x14ac:dyDescent="0.25">
      <c r="B157" s="6"/>
    </row>
    <row r="158" spans="2:2" x14ac:dyDescent="0.25">
      <c r="B158" s="6"/>
    </row>
    <row r="159" spans="2:2" x14ac:dyDescent="0.25">
      <c r="B159" s="6"/>
    </row>
    <row r="160" spans="2:2" x14ac:dyDescent="0.25">
      <c r="B160" s="6"/>
    </row>
    <row r="161" spans="2:2" x14ac:dyDescent="0.25">
      <c r="B161" s="6"/>
    </row>
    <row r="162" spans="2:2" x14ac:dyDescent="0.25">
      <c r="B162" s="6"/>
    </row>
    <row r="163" spans="2:2" x14ac:dyDescent="0.25">
      <c r="B163" s="6"/>
    </row>
    <row r="164" spans="2:2" x14ac:dyDescent="0.25">
      <c r="B164" s="6"/>
    </row>
    <row r="165" spans="2:2" x14ac:dyDescent="0.25">
      <c r="B165" s="6"/>
    </row>
    <row r="166" spans="2:2" x14ac:dyDescent="0.25">
      <c r="B166" s="6"/>
    </row>
    <row r="167" spans="2:2" x14ac:dyDescent="0.25">
      <c r="B167" s="6"/>
    </row>
    <row r="168" spans="2:2" x14ac:dyDescent="0.25">
      <c r="B168" s="6"/>
    </row>
    <row r="169" spans="2:2" x14ac:dyDescent="0.25">
      <c r="B169" s="6"/>
    </row>
    <row r="170" spans="2:2" x14ac:dyDescent="0.25">
      <c r="B170" s="6"/>
    </row>
    <row r="171" spans="2:2" x14ac:dyDescent="0.25">
      <c r="B171" s="6"/>
    </row>
    <row r="172" spans="2:2" x14ac:dyDescent="0.25">
      <c r="B172" s="6"/>
    </row>
    <row r="173" spans="2:2" x14ac:dyDescent="0.25">
      <c r="B173" s="6"/>
    </row>
    <row r="174" spans="2:2" x14ac:dyDescent="0.25">
      <c r="B174" s="6"/>
    </row>
    <row r="175" spans="2:2" x14ac:dyDescent="0.25">
      <c r="B175" s="6"/>
    </row>
    <row r="176" spans="2:2" x14ac:dyDescent="0.25">
      <c r="B176" s="6"/>
    </row>
    <row r="177" spans="2:2" x14ac:dyDescent="0.25">
      <c r="B177" s="6"/>
    </row>
    <row r="178" spans="2:2" x14ac:dyDescent="0.25">
      <c r="B178" s="6"/>
    </row>
    <row r="179" spans="2:2" x14ac:dyDescent="0.25">
      <c r="B179" s="6"/>
    </row>
    <row r="180" spans="2:2" x14ac:dyDescent="0.25">
      <c r="B180" s="6"/>
    </row>
    <row r="181" spans="2:2" x14ac:dyDescent="0.25">
      <c r="B181" s="6"/>
    </row>
    <row r="182" spans="2:2" x14ac:dyDescent="0.25">
      <c r="B182" s="6"/>
    </row>
    <row r="183" spans="2:2" x14ac:dyDescent="0.25">
      <c r="B183" s="6"/>
    </row>
    <row r="184" spans="2:2" x14ac:dyDescent="0.25">
      <c r="B184" s="6"/>
    </row>
    <row r="185" spans="2:2" x14ac:dyDescent="0.25">
      <c r="B185" s="6"/>
    </row>
    <row r="186" spans="2:2" x14ac:dyDescent="0.25">
      <c r="B186" s="6"/>
    </row>
    <row r="187" spans="2:2" x14ac:dyDescent="0.25">
      <c r="B187" s="6"/>
    </row>
    <row r="188" spans="2:2" x14ac:dyDescent="0.25">
      <c r="B188" s="6"/>
    </row>
    <row r="189" spans="2:2" x14ac:dyDescent="0.25">
      <c r="B189" s="6"/>
    </row>
    <row r="190" spans="2:2" x14ac:dyDescent="0.25">
      <c r="B190" s="6"/>
    </row>
    <row r="191" spans="2:2" x14ac:dyDescent="0.25">
      <c r="B191" s="6"/>
    </row>
    <row r="192" spans="2:2" x14ac:dyDescent="0.25">
      <c r="B192" s="6"/>
    </row>
    <row r="193" spans="2:2" x14ac:dyDescent="0.25">
      <c r="B193" s="6"/>
    </row>
    <row r="194" spans="2:2" x14ac:dyDescent="0.25">
      <c r="B194" s="6"/>
    </row>
    <row r="195" spans="2:2" x14ac:dyDescent="0.25">
      <c r="B195" s="6"/>
    </row>
    <row r="196" spans="2:2" x14ac:dyDescent="0.25">
      <c r="B196" s="6"/>
    </row>
    <row r="197" spans="2:2" x14ac:dyDescent="0.25">
      <c r="B197" s="6"/>
    </row>
    <row r="198" spans="2:2" x14ac:dyDescent="0.25">
      <c r="B198" s="6"/>
    </row>
    <row r="199" spans="2:2" x14ac:dyDescent="0.25">
      <c r="B199" s="6"/>
    </row>
    <row r="200" spans="2:2" x14ac:dyDescent="0.25">
      <c r="B200" s="6"/>
    </row>
    <row r="201" spans="2:2" x14ac:dyDescent="0.25">
      <c r="B201" s="6"/>
    </row>
    <row r="202" spans="2:2" x14ac:dyDescent="0.25">
      <c r="B202" s="6"/>
    </row>
    <row r="203" spans="2:2" x14ac:dyDescent="0.25">
      <c r="B203" s="6"/>
    </row>
    <row r="204" spans="2:2" x14ac:dyDescent="0.25">
      <c r="B204" s="6"/>
    </row>
    <row r="205" spans="2:2" x14ac:dyDescent="0.25">
      <c r="B205" s="6"/>
    </row>
    <row r="206" spans="2:2" x14ac:dyDescent="0.25">
      <c r="B206" s="6"/>
    </row>
    <row r="207" spans="2:2" x14ac:dyDescent="0.25">
      <c r="B207" s="6"/>
    </row>
    <row r="208" spans="2:2" x14ac:dyDescent="0.25">
      <c r="B208" s="6"/>
    </row>
    <row r="209" spans="2:2" x14ac:dyDescent="0.25">
      <c r="B209" s="6"/>
    </row>
    <row r="210" spans="2:2" x14ac:dyDescent="0.25">
      <c r="B210" s="6"/>
    </row>
    <row r="211" spans="2:2" x14ac:dyDescent="0.25">
      <c r="B211" s="6"/>
    </row>
    <row r="212" spans="2:2" x14ac:dyDescent="0.25">
      <c r="B212" s="6"/>
    </row>
    <row r="213" spans="2:2" x14ac:dyDescent="0.25">
      <c r="B213" s="6"/>
    </row>
    <row r="214" spans="2:2" x14ac:dyDescent="0.25">
      <c r="B214" s="6"/>
    </row>
    <row r="215" spans="2:2" x14ac:dyDescent="0.25">
      <c r="B215" s="6"/>
    </row>
    <row r="216" spans="2:2" x14ac:dyDescent="0.25">
      <c r="B216" s="6"/>
    </row>
    <row r="217" spans="2:2" x14ac:dyDescent="0.25">
      <c r="B217" s="6"/>
    </row>
    <row r="218" spans="2:2" x14ac:dyDescent="0.25">
      <c r="B218" s="6"/>
    </row>
    <row r="219" spans="2:2" x14ac:dyDescent="0.25">
      <c r="B219" s="6"/>
    </row>
    <row r="220" spans="2:2" x14ac:dyDescent="0.25">
      <c r="B220" s="6"/>
    </row>
    <row r="221" spans="2:2" x14ac:dyDescent="0.25">
      <c r="B221" s="6"/>
    </row>
    <row r="222" spans="2:2" x14ac:dyDescent="0.25">
      <c r="B222" s="6"/>
    </row>
    <row r="223" spans="2:2" x14ac:dyDescent="0.25">
      <c r="B223" s="6"/>
    </row>
    <row r="224" spans="2:2" x14ac:dyDescent="0.25">
      <c r="B224" s="6"/>
    </row>
    <row r="225" spans="2:2" x14ac:dyDescent="0.25">
      <c r="B225" s="6"/>
    </row>
    <row r="226" spans="2:2" x14ac:dyDescent="0.25">
      <c r="B226" s="6"/>
    </row>
    <row r="227" spans="2:2" x14ac:dyDescent="0.25">
      <c r="B227" s="6"/>
    </row>
    <row r="228" spans="2:2" x14ac:dyDescent="0.25">
      <c r="B228" s="6"/>
    </row>
    <row r="229" spans="2:2" x14ac:dyDescent="0.25">
      <c r="B229" s="6"/>
    </row>
    <row r="230" spans="2:2" x14ac:dyDescent="0.25">
      <c r="B230" s="6"/>
    </row>
    <row r="231" spans="2:2" x14ac:dyDescent="0.25">
      <c r="B231" s="6"/>
    </row>
    <row r="232" spans="2:2" x14ac:dyDescent="0.25">
      <c r="B232" s="6"/>
    </row>
    <row r="233" spans="2:2" x14ac:dyDescent="0.25">
      <c r="B233" s="6"/>
    </row>
    <row r="234" spans="2:2" x14ac:dyDescent="0.25">
      <c r="B234" s="6"/>
    </row>
    <row r="235" spans="2:2" x14ac:dyDescent="0.25">
      <c r="B235" s="6"/>
    </row>
    <row r="236" spans="2:2" x14ac:dyDescent="0.25">
      <c r="B236" s="6"/>
    </row>
    <row r="237" spans="2:2" x14ac:dyDescent="0.25">
      <c r="B237" s="6"/>
    </row>
    <row r="238" spans="2:2" x14ac:dyDescent="0.25">
      <c r="B238" s="6"/>
    </row>
    <row r="239" spans="2:2" x14ac:dyDescent="0.25">
      <c r="B239" s="6"/>
    </row>
    <row r="240" spans="2:2" x14ac:dyDescent="0.25">
      <c r="B240" s="6"/>
    </row>
    <row r="241" spans="2:2" x14ac:dyDescent="0.25">
      <c r="B241" s="6"/>
    </row>
    <row r="242" spans="2:2" x14ac:dyDescent="0.25">
      <c r="B242" s="6"/>
    </row>
    <row r="243" spans="2:2" x14ac:dyDescent="0.25">
      <c r="B243" s="6"/>
    </row>
    <row r="244" spans="2:2" x14ac:dyDescent="0.25">
      <c r="B244" s="6"/>
    </row>
    <row r="245" spans="2:2" x14ac:dyDescent="0.25">
      <c r="B245" s="6"/>
    </row>
    <row r="246" spans="2:2" x14ac:dyDescent="0.25">
      <c r="B246" s="6"/>
    </row>
    <row r="247" spans="2:2" x14ac:dyDescent="0.25">
      <c r="B247" s="6"/>
    </row>
    <row r="248" spans="2:2" x14ac:dyDescent="0.25">
      <c r="B248" s="6"/>
    </row>
    <row r="249" spans="2:2" x14ac:dyDescent="0.25">
      <c r="B249" s="6"/>
    </row>
    <row r="250" spans="2:2" x14ac:dyDescent="0.25">
      <c r="B250" s="6"/>
    </row>
    <row r="251" spans="2:2" x14ac:dyDescent="0.25">
      <c r="B251" s="6"/>
    </row>
    <row r="252" spans="2:2" x14ac:dyDescent="0.25">
      <c r="B252" s="6"/>
    </row>
  </sheetData>
  <mergeCells count="11">
    <mergeCell ref="A3:F3"/>
    <mergeCell ref="A4:F4"/>
    <mergeCell ref="A5:F5"/>
    <mergeCell ref="A7:F7"/>
    <mergeCell ref="A36:A39"/>
    <mergeCell ref="D36:E36"/>
    <mergeCell ref="A43:A46"/>
    <mergeCell ref="A50:F50"/>
    <mergeCell ref="A52:B52"/>
    <mergeCell ref="E52:F52"/>
    <mergeCell ref="D24:F24"/>
  </mergeCells>
  <pageMargins left="0.70866141732283472" right="0.70866141732283472" top="0.74803149606299213" bottom="0.74803149606299213" header="0.31496062992125984" footer="0.31496062992125984"/>
  <pageSetup paperSize="9" scale="65" fitToHeight="4" orientation="portrait" r:id="rId1"/>
  <drawing r:id="rId2"/>
  <legacyDrawing r:id="rId3"/>
  <oleObjects>
    <mc:AlternateContent xmlns:mc="http://schemas.openxmlformats.org/markup-compatibility/2006">
      <mc:Choice Requires="x14">
        <oleObject progId="Visio.Drawing.11" shapeId="2049" r:id="rId4">
          <objectPr defaultSize="0" autoPict="0" r:id="rId5">
            <anchor moveWithCells="1">
              <from>
                <xdr:col>3</xdr:col>
                <xdr:colOff>485775</xdr:colOff>
                <xdr:row>49</xdr:row>
                <xdr:rowOff>952500</xdr:rowOff>
              </from>
              <to>
                <xdr:col>5</xdr:col>
                <xdr:colOff>381000</xdr:colOff>
                <xdr:row>54</xdr:row>
                <xdr:rowOff>76200</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9"/>
  <sheetViews>
    <sheetView tabSelected="1" workbookViewId="0">
      <selection activeCell="K57" sqref="K57"/>
    </sheetView>
  </sheetViews>
  <sheetFormatPr defaultRowHeight="15.75" x14ac:dyDescent="0.25"/>
  <cols>
    <col min="1" max="1" width="7.7109375" style="35" customWidth="1"/>
    <col min="2" max="2" width="41" style="35" customWidth="1"/>
    <col min="3" max="3" width="17" style="35" customWidth="1"/>
    <col min="4" max="4" width="16.7109375" style="35" customWidth="1"/>
    <col min="5" max="5" width="15.42578125" style="35" customWidth="1"/>
    <col min="6" max="6" width="16.85546875" style="35" customWidth="1"/>
    <col min="7" max="7" width="13.85546875" style="35" customWidth="1"/>
    <col min="8" max="8" width="14.7109375" style="35" customWidth="1"/>
    <col min="9" max="9" width="16.140625" style="35" customWidth="1"/>
    <col min="10" max="256" width="9.140625" style="35"/>
    <col min="257" max="257" width="7.7109375" style="35" customWidth="1"/>
    <col min="258" max="258" width="41" style="35" customWidth="1"/>
    <col min="259" max="259" width="17" style="35" customWidth="1"/>
    <col min="260" max="260" width="16.7109375" style="35" customWidth="1"/>
    <col min="261" max="261" width="15.42578125" style="35" customWidth="1"/>
    <col min="262" max="262" width="16.85546875" style="35" customWidth="1"/>
    <col min="263" max="263" width="13.85546875" style="35" customWidth="1"/>
    <col min="264" max="264" width="14.7109375" style="35" customWidth="1"/>
    <col min="265" max="265" width="16.140625" style="35" customWidth="1"/>
    <col min="266" max="512" width="9.140625" style="35"/>
    <col min="513" max="513" width="7.7109375" style="35" customWidth="1"/>
    <col min="514" max="514" width="41" style="35" customWidth="1"/>
    <col min="515" max="515" width="17" style="35" customWidth="1"/>
    <col min="516" max="516" width="16.7109375" style="35" customWidth="1"/>
    <col min="517" max="517" width="15.42578125" style="35" customWidth="1"/>
    <col min="518" max="518" width="16.85546875" style="35" customWidth="1"/>
    <col min="519" max="519" width="13.85546875" style="35" customWidth="1"/>
    <col min="520" max="520" width="14.7109375" style="35" customWidth="1"/>
    <col min="521" max="521" width="16.140625" style="35" customWidth="1"/>
    <col min="522" max="768" width="9.140625" style="35"/>
    <col min="769" max="769" width="7.7109375" style="35" customWidth="1"/>
    <col min="770" max="770" width="41" style="35" customWidth="1"/>
    <col min="771" max="771" width="17" style="35" customWidth="1"/>
    <col min="772" max="772" width="16.7109375" style="35" customWidth="1"/>
    <col min="773" max="773" width="15.42578125" style="35" customWidth="1"/>
    <col min="774" max="774" width="16.85546875" style="35" customWidth="1"/>
    <col min="775" max="775" width="13.85546875" style="35" customWidth="1"/>
    <col min="776" max="776" width="14.7109375" style="35" customWidth="1"/>
    <col min="777" max="777" width="16.140625" style="35" customWidth="1"/>
    <col min="778" max="1024" width="9.140625" style="35"/>
    <col min="1025" max="1025" width="7.7109375" style="35" customWidth="1"/>
    <col min="1026" max="1026" width="41" style="35" customWidth="1"/>
    <col min="1027" max="1027" width="17" style="35" customWidth="1"/>
    <col min="1028" max="1028" width="16.7109375" style="35" customWidth="1"/>
    <col min="1029" max="1029" width="15.42578125" style="35" customWidth="1"/>
    <col min="1030" max="1030" width="16.85546875" style="35" customWidth="1"/>
    <col min="1031" max="1031" width="13.85546875" style="35" customWidth="1"/>
    <col min="1032" max="1032" width="14.7109375" style="35" customWidth="1"/>
    <col min="1033" max="1033" width="16.140625" style="35" customWidth="1"/>
    <col min="1034" max="1280" width="9.140625" style="35"/>
    <col min="1281" max="1281" width="7.7109375" style="35" customWidth="1"/>
    <col min="1282" max="1282" width="41" style="35" customWidth="1"/>
    <col min="1283" max="1283" width="17" style="35" customWidth="1"/>
    <col min="1284" max="1284" width="16.7109375" style="35" customWidth="1"/>
    <col min="1285" max="1285" width="15.42578125" style="35" customWidth="1"/>
    <col min="1286" max="1286" width="16.85546875" style="35" customWidth="1"/>
    <col min="1287" max="1287" width="13.85546875" style="35" customWidth="1"/>
    <col min="1288" max="1288" width="14.7109375" style="35" customWidth="1"/>
    <col min="1289" max="1289" width="16.140625" style="35" customWidth="1"/>
    <col min="1290" max="1536" width="9.140625" style="35"/>
    <col min="1537" max="1537" width="7.7109375" style="35" customWidth="1"/>
    <col min="1538" max="1538" width="41" style="35" customWidth="1"/>
    <col min="1539" max="1539" width="17" style="35" customWidth="1"/>
    <col min="1540" max="1540" width="16.7109375" style="35" customWidth="1"/>
    <col min="1541" max="1541" width="15.42578125" style="35" customWidth="1"/>
    <col min="1542" max="1542" width="16.85546875" style="35" customWidth="1"/>
    <col min="1543" max="1543" width="13.85546875" style="35" customWidth="1"/>
    <col min="1544" max="1544" width="14.7109375" style="35" customWidth="1"/>
    <col min="1545" max="1545" width="16.140625" style="35" customWidth="1"/>
    <col min="1546" max="1792" width="9.140625" style="35"/>
    <col min="1793" max="1793" width="7.7109375" style="35" customWidth="1"/>
    <col min="1794" max="1794" width="41" style="35" customWidth="1"/>
    <col min="1795" max="1795" width="17" style="35" customWidth="1"/>
    <col min="1796" max="1796" width="16.7109375" style="35" customWidth="1"/>
    <col min="1797" max="1797" width="15.42578125" style="35" customWidth="1"/>
    <col min="1798" max="1798" width="16.85546875" style="35" customWidth="1"/>
    <col min="1799" max="1799" width="13.85546875" style="35" customWidth="1"/>
    <col min="1800" max="1800" width="14.7109375" style="35" customWidth="1"/>
    <col min="1801" max="1801" width="16.140625" style="35" customWidth="1"/>
    <col min="1802" max="2048" width="9.140625" style="35"/>
    <col min="2049" max="2049" width="7.7109375" style="35" customWidth="1"/>
    <col min="2050" max="2050" width="41" style="35" customWidth="1"/>
    <col min="2051" max="2051" width="17" style="35" customWidth="1"/>
    <col min="2052" max="2052" width="16.7109375" style="35" customWidth="1"/>
    <col min="2053" max="2053" width="15.42578125" style="35" customWidth="1"/>
    <col min="2054" max="2054" width="16.85546875" style="35" customWidth="1"/>
    <col min="2055" max="2055" width="13.85546875" style="35" customWidth="1"/>
    <col min="2056" max="2056" width="14.7109375" style="35" customWidth="1"/>
    <col min="2057" max="2057" width="16.140625" style="35" customWidth="1"/>
    <col min="2058" max="2304" width="9.140625" style="35"/>
    <col min="2305" max="2305" width="7.7109375" style="35" customWidth="1"/>
    <col min="2306" max="2306" width="41" style="35" customWidth="1"/>
    <col min="2307" max="2307" width="17" style="35" customWidth="1"/>
    <col min="2308" max="2308" width="16.7109375" style="35" customWidth="1"/>
    <col min="2309" max="2309" width="15.42578125" style="35" customWidth="1"/>
    <col min="2310" max="2310" width="16.85546875" style="35" customWidth="1"/>
    <col min="2311" max="2311" width="13.85546875" style="35" customWidth="1"/>
    <col min="2312" max="2312" width="14.7109375" style="35" customWidth="1"/>
    <col min="2313" max="2313" width="16.140625" style="35" customWidth="1"/>
    <col min="2314" max="2560" width="9.140625" style="35"/>
    <col min="2561" max="2561" width="7.7109375" style="35" customWidth="1"/>
    <col min="2562" max="2562" width="41" style="35" customWidth="1"/>
    <col min="2563" max="2563" width="17" style="35" customWidth="1"/>
    <col min="2564" max="2564" width="16.7109375" style="35" customWidth="1"/>
    <col min="2565" max="2565" width="15.42578125" style="35" customWidth="1"/>
    <col min="2566" max="2566" width="16.85546875" style="35" customWidth="1"/>
    <col min="2567" max="2567" width="13.85546875" style="35" customWidth="1"/>
    <col min="2568" max="2568" width="14.7109375" style="35" customWidth="1"/>
    <col min="2569" max="2569" width="16.140625" style="35" customWidth="1"/>
    <col min="2570" max="2816" width="9.140625" style="35"/>
    <col min="2817" max="2817" width="7.7109375" style="35" customWidth="1"/>
    <col min="2818" max="2818" width="41" style="35" customWidth="1"/>
    <col min="2819" max="2819" width="17" style="35" customWidth="1"/>
    <col min="2820" max="2820" width="16.7109375" style="35" customWidth="1"/>
    <col min="2821" max="2821" width="15.42578125" style="35" customWidth="1"/>
    <col min="2822" max="2822" width="16.85546875" style="35" customWidth="1"/>
    <col min="2823" max="2823" width="13.85546875" style="35" customWidth="1"/>
    <col min="2824" max="2824" width="14.7109375" style="35" customWidth="1"/>
    <col min="2825" max="2825" width="16.140625" style="35" customWidth="1"/>
    <col min="2826" max="3072" width="9.140625" style="35"/>
    <col min="3073" max="3073" width="7.7109375" style="35" customWidth="1"/>
    <col min="3074" max="3074" width="41" style="35" customWidth="1"/>
    <col min="3075" max="3075" width="17" style="35" customWidth="1"/>
    <col min="3076" max="3076" width="16.7109375" style="35" customWidth="1"/>
    <col min="3077" max="3077" width="15.42578125" style="35" customWidth="1"/>
    <col min="3078" max="3078" width="16.85546875" style="35" customWidth="1"/>
    <col min="3079" max="3079" width="13.85546875" style="35" customWidth="1"/>
    <col min="3080" max="3080" width="14.7109375" style="35" customWidth="1"/>
    <col min="3081" max="3081" width="16.140625" style="35" customWidth="1"/>
    <col min="3082" max="3328" width="9.140625" style="35"/>
    <col min="3329" max="3329" width="7.7109375" style="35" customWidth="1"/>
    <col min="3330" max="3330" width="41" style="35" customWidth="1"/>
    <col min="3331" max="3331" width="17" style="35" customWidth="1"/>
    <col min="3332" max="3332" width="16.7109375" style="35" customWidth="1"/>
    <col min="3333" max="3333" width="15.42578125" style="35" customWidth="1"/>
    <col min="3334" max="3334" width="16.85546875" style="35" customWidth="1"/>
    <col min="3335" max="3335" width="13.85546875" style="35" customWidth="1"/>
    <col min="3336" max="3336" width="14.7109375" style="35" customWidth="1"/>
    <col min="3337" max="3337" width="16.140625" style="35" customWidth="1"/>
    <col min="3338" max="3584" width="9.140625" style="35"/>
    <col min="3585" max="3585" width="7.7109375" style="35" customWidth="1"/>
    <col min="3586" max="3586" width="41" style="35" customWidth="1"/>
    <col min="3587" max="3587" width="17" style="35" customWidth="1"/>
    <col min="3588" max="3588" width="16.7109375" style="35" customWidth="1"/>
    <col min="3589" max="3589" width="15.42578125" style="35" customWidth="1"/>
    <col min="3590" max="3590" width="16.85546875" style="35" customWidth="1"/>
    <col min="3591" max="3591" width="13.85546875" style="35" customWidth="1"/>
    <col min="3592" max="3592" width="14.7109375" style="35" customWidth="1"/>
    <col min="3593" max="3593" width="16.140625" style="35" customWidth="1"/>
    <col min="3594" max="3840" width="9.140625" style="35"/>
    <col min="3841" max="3841" width="7.7109375" style="35" customWidth="1"/>
    <col min="3842" max="3842" width="41" style="35" customWidth="1"/>
    <col min="3843" max="3843" width="17" style="35" customWidth="1"/>
    <col min="3844" max="3844" width="16.7109375" style="35" customWidth="1"/>
    <col min="3845" max="3845" width="15.42578125" style="35" customWidth="1"/>
    <col min="3846" max="3846" width="16.85546875" style="35" customWidth="1"/>
    <col min="3847" max="3847" width="13.85546875" style="35" customWidth="1"/>
    <col min="3848" max="3848" width="14.7109375" style="35" customWidth="1"/>
    <col min="3849" max="3849" width="16.140625" style="35" customWidth="1"/>
    <col min="3850" max="4096" width="9.140625" style="35"/>
    <col min="4097" max="4097" width="7.7109375" style="35" customWidth="1"/>
    <col min="4098" max="4098" width="41" style="35" customWidth="1"/>
    <col min="4099" max="4099" width="17" style="35" customWidth="1"/>
    <col min="4100" max="4100" width="16.7109375" style="35" customWidth="1"/>
    <col min="4101" max="4101" width="15.42578125" style="35" customWidth="1"/>
    <col min="4102" max="4102" width="16.85546875" style="35" customWidth="1"/>
    <col min="4103" max="4103" width="13.85546875" style="35" customWidth="1"/>
    <col min="4104" max="4104" width="14.7109375" style="35" customWidth="1"/>
    <col min="4105" max="4105" width="16.140625" style="35" customWidth="1"/>
    <col min="4106" max="4352" width="9.140625" style="35"/>
    <col min="4353" max="4353" width="7.7109375" style="35" customWidth="1"/>
    <col min="4354" max="4354" width="41" style="35" customWidth="1"/>
    <col min="4355" max="4355" width="17" style="35" customWidth="1"/>
    <col min="4356" max="4356" width="16.7109375" style="35" customWidth="1"/>
    <col min="4357" max="4357" width="15.42578125" style="35" customWidth="1"/>
    <col min="4358" max="4358" width="16.85546875" style="35" customWidth="1"/>
    <col min="4359" max="4359" width="13.85546875" style="35" customWidth="1"/>
    <col min="4360" max="4360" width="14.7109375" style="35" customWidth="1"/>
    <col min="4361" max="4361" width="16.140625" style="35" customWidth="1"/>
    <col min="4362" max="4608" width="9.140625" style="35"/>
    <col min="4609" max="4609" width="7.7109375" style="35" customWidth="1"/>
    <col min="4610" max="4610" width="41" style="35" customWidth="1"/>
    <col min="4611" max="4611" width="17" style="35" customWidth="1"/>
    <col min="4612" max="4612" width="16.7109375" style="35" customWidth="1"/>
    <col min="4613" max="4613" width="15.42578125" style="35" customWidth="1"/>
    <col min="4614" max="4614" width="16.85546875" style="35" customWidth="1"/>
    <col min="4615" max="4615" width="13.85546875" style="35" customWidth="1"/>
    <col min="4616" max="4616" width="14.7109375" style="35" customWidth="1"/>
    <col min="4617" max="4617" width="16.140625" style="35" customWidth="1"/>
    <col min="4618" max="4864" width="9.140625" style="35"/>
    <col min="4865" max="4865" width="7.7109375" style="35" customWidth="1"/>
    <col min="4866" max="4866" width="41" style="35" customWidth="1"/>
    <col min="4867" max="4867" width="17" style="35" customWidth="1"/>
    <col min="4868" max="4868" width="16.7109375" style="35" customWidth="1"/>
    <col min="4869" max="4869" width="15.42578125" style="35" customWidth="1"/>
    <col min="4870" max="4870" width="16.85546875" style="35" customWidth="1"/>
    <col min="4871" max="4871" width="13.85546875" style="35" customWidth="1"/>
    <col min="4872" max="4872" width="14.7109375" style="35" customWidth="1"/>
    <col min="4873" max="4873" width="16.140625" style="35" customWidth="1"/>
    <col min="4874" max="5120" width="9.140625" style="35"/>
    <col min="5121" max="5121" width="7.7109375" style="35" customWidth="1"/>
    <col min="5122" max="5122" width="41" style="35" customWidth="1"/>
    <col min="5123" max="5123" width="17" style="35" customWidth="1"/>
    <col min="5124" max="5124" width="16.7109375" style="35" customWidth="1"/>
    <col min="5125" max="5125" width="15.42578125" style="35" customWidth="1"/>
    <col min="5126" max="5126" width="16.85546875" style="35" customWidth="1"/>
    <col min="5127" max="5127" width="13.85546875" style="35" customWidth="1"/>
    <col min="5128" max="5128" width="14.7109375" style="35" customWidth="1"/>
    <col min="5129" max="5129" width="16.140625" style="35" customWidth="1"/>
    <col min="5130" max="5376" width="9.140625" style="35"/>
    <col min="5377" max="5377" width="7.7109375" style="35" customWidth="1"/>
    <col min="5378" max="5378" width="41" style="35" customWidth="1"/>
    <col min="5379" max="5379" width="17" style="35" customWidth="1"/>
    <col min="5380" max="5380" width="16.7109375" style="35" customWidth="1"/>
    <col min="5381" max="5381" width="15.42578125" style="35" customWidth="1"/>
    <col min="5382" max="5382" width="16.85546875" style="35" customWidth="1"/>
    <col min="5383" max="5383" width="13.85546875" style="35" customWidth="1"/>
    <col min="5384" max="5384" width="14.7109375" style="35" customWidth="1"/>
    <col min="5385" max="5385" width="16.140625" style="35" customWidth="1"/>
    <col min="5386" max="5632" width="9.140625" style="35"/>
    <col min="5633" max="5633" width="7.7109375" style="35" customWidth="1"/>
    <col min="5634" max="5634" width="41" style="35" customWidth="1"/>
    <col min="5635" max="5635" width="17" style="35" customWidth="1"/>
    <col min="5636" max="5636" width="16.7109375" style="35" customWidth="1"/>
    <col min="5637" max="5637" width="15.42578125" style="35" customWidth="1"/>
    <col min="5638" max="5638" width="16.85546875" style="35" customWidth="1"/>
    <col min="5639" max="5639" width="13.85546875" style="35" customWidth="1"/>
    <col min="5640" max="5640" width="14.7109375" style="35" customWidth="1"/>
    <col min="5641" max="5641" width="16.140625" style="35" customWidth="1"/>
    <col min="5642" max="5888" width="9.140625" style="35"/>
    <col min="5889" max="5889" width="7.7109375" style="35" customWidth="1"/>
    <col min="5890" max="5890" width="41" style="35" customWidth="1"/>
    <col min="5891" max="5891" width="17" style="35" customWidth="1"/>
    <col min="5892" max="5892" width="16.7109375" style="35" customWidth="1"/>
    <col min="5893" max="5893" width="15.42578125" style="35" customWidth="1"/>
    <col min="5894" max="5894" width="16.85546875" style="35" customWidth="1"/>
    <col min="5895" max="5895" width="13.85546875" style="35" customWidth="1"/>
    <col min="5896" max="5896" width="14.7109375" style="35" customWidth="1"/>
    <col min="5897" max="5897" width="16.140625" style="35" customWidth="1"/>
    <col min="5898" max="6144" width="9.140625" style="35"/>
    <col min="6145" max="6145" width="7.7109375" style="35" customWidth="1"/>
    <col min="6146" max="6146" width="41" style="35" customWidth="1"/>
    <col min="6147" max="6147" width="17" style="35" customWidth="1"/>
    <col min="6148" max="6148" width="16.7109375" style="35" customWidth="1"/>
    <col min="6149" max="6149" width="15.42578125" style="35" customWidth="1"/>
    <col min="6150" max="6150" width="16.85546875" style="35" customWidth="1"/>
    <col min="6151" max="6151" width="13.85546875" style="35" customWidth="1"/>
    <col min="6152" max="6152" width="14.7109375" style="35" customWidth="1"/>
    <col min="6153" max="6153" width="16.140625" style="35" customWidth="1"/>
    <col min="6154" max="6400" width="9.140625" style="35"/>
    <col min="6401" max="6401" width="7.7109375" style="35" customWidth="1"/>
    <col min="6402" max="6402" width="41" style="35" customWidth="1"/>
    <col min="6403" max="6403" width="17" style="35" customWidth="1"/>
    <col min="6404" max="6404" width="16.7109375" style="35" customWidth="1"/>
    <col min="6405" max="6405" width="15.42578125" style="35" customWidth="1"/>
    <col min="6406" max="6406" width="16.85546875" style="35" customWidth="1"/>
    <col min="6407" max="6407" width="13.85546875" style="35" customWidth="1"/>
    <col min="6408" max="6408" width="14.7109375" style="35" customWidth="1"/>
    <col min="6409" max="6409" width="16.140625" style="35" customWidth="1"/>
    <col min="6410" max="6656" width="9.140625" style="35"/>
    <col min="6657" max="6657" width="7.7109375" style="35" customWidth="1"/>
    <col min="6658" max="6658" width="41" style="35" customWidth="1"/>
    <col min="6659" max="6659" width="17" style="35" customWidth="1"/>
    <col min="6660" max="6660" width="16.7109375" style="35" customWidth="1"/>
    <col min="6661" max="6661" width="15.42578125" style="35" customWidth="1"/>
    <col min="6662" max="6662" width="16.85546875" style="35" customWidth="1"/>
    <col min="6663" max="6663" width="13.85546875" style="35" customWidth="1"/>
    <col min="6664" max="6664" width="14.7109375" style="35" customWidth="1"/>
    <col min="6665" max="6665" width="16.140625" style="35" customWidth="1"/>
    <col min="6666" max="6912" width="9.140625" style="35"/>
    <col min="6913" max="6913" width="7.7109375" style="35" customWidth="1"/>
    <col min="6914" max="6914" width="41" style="35" customWidth="1"/>
    <col min="6915" max="6915" width="17" style="35" customWidth="1"/>
    <col min="6916" max="6916" width="16.7109375" style="35" customWidth="1"/>
    <col min="6917" max="6917" width="15.42578125" style="35" customWidth="1"/>
    <col min="6918" max="6918" width="16.85546875" style="35" customWidth="1"/>
    <col min="6919" max="6919" width="13.85546875" style="35" customWidth="1"/>
    <col min="6920" max="6920" width="14.7109375" style="35" customWidth="1"/>
    <col min="6921" max="6921" width="16.140625" style="35" customWidth="1"/>
    <col min="6922" max="7168" width="9.140625" style="35"/>
    <col min="7169" max="7169" width="7.7109375" style="35" customWidth="1"/>
    <col min="7170" max="7170" width="41" style="35" customWidth="1"/>
    <col min="7171" max="7171" width="17" style="35" customWidth="1"/>
    <col min="7172" max="7172" width="16.7109375" style="35" customWidth="1"/>
    <col min="7173" max="7173" width="15.42578125" style="35" customWidth="1"/>
    <col min="7174" max="7174" width="16.85546875" style="35" customWidth="1"/>
    <col min="7175" max="7175" width="13.85546875" style="35" customWidth="1"/>
    <col min="7176" max="7176" width="14.7109375" style="35" customWidth="1"/>
    <col min="7177" max="7177" width="16.140625" style="35" customWidth="1"/>
    <col min="7178" max="7424" width="9.140625" style="35"/>
    <col min="7425" max="7425" width="7.7109375" style="35" customWidth="1"/>
    <col min="7426" max="7426" width="41" style="35" customWidth="1"/>
    <col min="7427" max="7427" width="17" style="35" customWidth="1"/>
    <col min="7428" max="7428" width="16.7109375" style="35" customWidth="1"/>
    <col min="7429" max="7429" width="15.42578125" style="35" customWidth="1"/>
    <col min="7430" max="7430" width="16.85546875" style="35" customWidth="1"/>
    <col min="7431" max="7431" width="13.85546875" style="35" customWidth="1"/>
    <col min="7432" max="7432" width="14.7109375" style="35" customWidth="1"/>
    <col min="7433" max="7433" width="16.140625" style="35" customWidth="1"/>
    <col min="7434" max="7680" width="9.140625" style="35"/>
    <col min="7681" max="7681" width="7.7109375" style="35" customWidth="1"/>
    <col min="7682" max="7682" width="41" style="35" customWidth="1"/>
    <col min="7683" max="7683" width="17" style="35" customWidth="1"/>
    <col min="7684" max="7684" width="16.7109375" style="35" customWidth="1"/>
    <col min="7685" max="7685" width="15.42578125" style="35" customWidth="1"/>
    <col min="7686" max="7686" width="16.85546875" style="35" customWidth="1"/>
    <col min="7687" max="7687" width="13.85546875" style="35" customWidth="1"/>
    <col min="7688" max="7688" width="14.7109375" style="35" customWidth="1"/>
    <col min="7689" max="7689" width="16.140625" style="35" customWidth="1"/>
    <col min="7690" max="7936" width="9.140625" style="35"/>
    <col min="7937" max="7937" width="7.7109375" style="35" customWidth="1"/>
    <col min="7938" max="7938" width="41" style="35" customWidth="1"/>
    <col min="7939" max="7939" width="17" style="35" customWidth="1"/>
    <col min="7940" max="7940" width="16.7109375" style="35" customWidth="1"/>
    <col min="7941" max="7941" width="15.42578125" style="35" customWidth="1"/>
    <col min="7942" max="7942" width="16.85546875" style="35" customWidth="1"/>
    <col min="7943" max="7943" width="13.85546875" style="35" customWidth="1"/>
    <col min="7944" max="7944" width="14.7109375" style="35" customWidth="1"/>
    <col min="7945" max="7945" width="16.140625" style="35" customWidth="1"/>
    <col min="7946" max="8192" width="9.140625" style="35"/>
    <col min="8193" max="8193" width="7.7109375" style="35" customWidth="1"/>
    <col min="8194" max="8194" width="41" style="35" customWidth="1"/>
    <col min="8195" max="8195" width="17" style="35" customWidth="1"/>
    <col min="8196" max="8196" width="16.7109375" style="35" customWidth="1"/>
    <col min="8197" max="8197" width="15.42578125" style="35" customWidth="1"/>
    <col min="8198" max="8198" width="16.85546875" style="35" customWidth="1"/>
    <col min="8199" max="8199" width="13.85546875" style="35" customWidth="1"/>
    <col min="8200" max="8200" width="14.7109375" style="35" customWidth="1"/>
    <col min="8201" max="8201" width="16.140625" style="35" customWidth="1"/>
    <col min="8202" max="8448" width="9.140625" style="35"/>
    <col min="8449" max="8449" width="7.7109375" style="35" customWidth="1"/>
    <col min="8450" max="8450" width="41" style="35" customWidth="1"/>
    <col min="8451" max="8451" width="17" style="35" customWidth="1"/>
    <col min="8452" max="8452" width="16.7109375" style="35" customWidth="1"/>
    <col min="8453" max="8453" width="15.42578125" style="35" customWidth="1"/>
    <col min="8454" max="8454" width="16.85546875" style="35" customWidth="1"/>
    <col min="8455" max="8455" width="13.85546875" style="35" customWidth="1"/>
    <col min="8456" max="8456" width="14.7109375" style="35" customWidth="1"/>
    <col min="8457" max="8457" width="16.140625" style="35" customWidth="1"/>
    <col min="8458" max="8704" width="9.140625" style="35"/>
    <col min="8705" max="8705" width="7.7109375" style="35" customWidth="1"/>
    <col min="8706" max="8706" width="41" style="35" customWidth="1"/>
    <col min="8707" max="8707" width="17" style="35" customWidth="1"/>
    <col min="8708" max="8708" width="16.7109375" style="35" customWidth="1"/>
    <col min="8709" max="8709" width="15.42578125" style="35" customWidth="1"/>
    <col min="8710" max="8710" width="16.85546875" style="35" customWidth="1"/>
    <col min="8711" max="8711" width="13.85546875" style="35" customWidth="1"/>
    <col min="8712" max="8712" width="14.7109375" style="35" customWidth="1"/>
    <col min="8713" max="8713" width="16.140625" style="35" customWidth="1"/>
    <col min="8714" max="8960" width="9.140625" style="35"/>
    <col min="8961" max="8961" width="7.7109375" style="35" customWidth="1"/>
    <col min="8962" max="8962" width="41" style="35" customWidth="1"/>
    <col min="8963" max="8963" width="17" style="35" customWidth="1"/>
    <col min="8964" max="8964" width="16.7109375" style="35" customWidth="1"/>
    <col min="8965" max="8965" width="15.42578125" style="35" customWidth="1"/>
    <col min="8966" max="8966" width="16.85546875" style="35" customWidth="1"/>
    <col min="8967" max="8967" width="13.85546875" style="35" customWidth="1"/>
    <col min="8968" max="8968" width="14.7109375" style="35" customWidth="1"/>
    <col min="8969" max="8969" width="16.140625" style="35" customWidth="1"/>
    <col min="8970" max="9216" width="9.140625" style="35"/>
    <col min="9217" max="9217" width="7.7109375" style="35" customWidth="1"/>
    <col min="9218" max="9218" width="41" style="35" customWidth="1"/>
    <col min="9219" max="9219" width="17" style="35" customWidth="1"/>
    <col min="9220" max="9220" width="16.7109375" style="35" customWidth="1"/>
    <col min="9221" max="9221" width="15.42578125" style="35" customWidth="1"/>
    <col min="9222" max="9222" width="16.85546875" style="35" customWidth="1"/>
    <col min="9223" max="9223" width="13.85546875" style="35" customWidth="1"/>
    <col min="9224" max="9224" width="14.7109375" style="35" customWidth="1"/>
    <col min="9225" max="9225" width="16.140625" style="35" customWidth="1"/>
    <col min="9226" max="9472" width="9.140625" style="35"/>
    <col min="9473" max="9473" width="7.7109375" style="35" customWidth="1"/>
    <col min="9474" max="9474" width="41" style="35" customWidth="1"/>
    <col min="9475" max="9475" width="17" style="35" customWidth="1"/>
    <col min="9476" max="9476" width="16.7109375" style="35" customWidth="1"/>
    <col min="9477" max="9477" width="15.42578125" style="35" customWidth="1"/>
    <col min="9478" max="9478" width="16.85546875" style="35" customWidth="1"/>
    <col min="9479" max="9479" width="13.85546875" style="35" customWidth="1"/>
    <col min="9480" max="9480" width="14.7109375" style="35" customWidth="1"/>
    <col min="9481" max="9481" width="16.140625" style="35" customWidth="1"/>
    <col min="9482" max="9728" width="9.140625" style="35"/>
    <col min="9729" max="9729" width="7.7109375" style="35" customWidth="1"/>
    <col min="9730" max="9730" width="41" style="35" customWidth="1"/>
    <col min="9731" max="9731" width="17" style="35" customWidth="1"/>
    <col min="9732" max="9732" width="16.7109375" style="35" customWidth="1"/>
    <col min="9733" max="9733" width="15.42578125" style="35" customWidth="1"/>
    <col min="9734" max="9734" width="16.85546875" style="35" customWidth="1"/>
    <col min="9735" max="9735" width="13.85546875" style="35" customWidth="1"/>
    <col min="9736" max="9736" width="14.7109375" style="35" customWidth="1"/>
    <col min="9737" max="9737" width="16.140625" style="35" customWidth="1"/>
    <col min="9738" max="9984" width="9.140625" style="35"/>
    <col min="9985" max="9985" width="7.7109375" style="35" customWidth="1"/>
    <col min="9986" max="9986" width="41" style="35" customWidth="1"/>
    <col min="9987" max="9987" width="17" style="35" customWidth="1"/>
    <col min="9988" max="9988" width="16.7109375" style="35" customWidth="1"/>
    <col min="9989" max="9989" width="15.42578125" style="35" customWidth="1"/>
    <col min="9990" max="9990" width="16.85546875" style="35" customWidth="1"/>
    <col min="9991" max="9991" width="13.85546875" style="35" customWidth="1"/>
    <col min="9992" max="9992" width="14.7109375" style="35" customWidth="1"/>
    <col min="9993" max="9993" width="16.140625" style="35" customWidth="1"/>
    <col min="9994" max="10240" width="9.140625" style="35"/>
    <col min="10241" max="10241" width="7.7109375" style="35" customWidth="1"/>
    <col min="10242" max="10242" width="41" style="35" customWidth="1"/>
    <col min="10243" max="10243" width="17" style="35" customWidth="1"/>
    <col min="10244" max="10244" width="16.7109375" style="35" customWidth="1"/>
    <col min="10245" max="10245" width="15.42578125" style="35" customWidth="1"/>
    <col min="10246" max="10246" width="16.85546875" style="35" customWidth="1"/>
    <col min="10247" max="10247" width="13.85546875" style="35" customWidth="1"/>
    <col min="10248" max="10248" width="14.7109375" style="35" customWidth="1"/>
    <col min="10249" max="10249" width="16.140625" style="35" customWidth="1"/>
    <col min="10250" max="10496" width="9.140625" style="35"/>
    <col min="10497" max="10497" width="7.7109375" style="35" customWidth="1"/>
    <col min="10498" max="10498" width="41" style="35" customWidth="1"/>
    <col min="10499" max="10499" width="17" style="35" customWidth="1"/>
    <col min="10500" max="10500" width="16.7109375" style="35" customWidth="1"/>
    <col min="10501" max="10501" width="15.42578125" style="35" customWidth="1"/>
    <col min="10502" max="10502" width="16.85546875" style="35" customWidth="1"/>
    <col min="10503" max="10503" width="13.85546875" style="35" customWidth="1"/>
    <col min="10504" max="10504" width="14.7109375" style="35" customWidth="1"/>
    <col min="10505" max="10505" width="16.140625" style="35" customWidth="1"/>
    <col min="10506" max="10752" width="9.140625" style="35"/>
    <col min="10753" max="10753" width="7.7109375" style="35" customWidth="1"/>
    <col min="10754" max="10754" width="41" style="35" customWidth="1"/>
    <col min="10755" max="10755" width="17" style="35" customWidth="1"/>
    <col min="10756" max="10756" width="16.7109375" style="35" customWidth="1"/>
    <col min="10757" max="10757" width="15.42578125" style="35" customWidth="1"/>
    <col min="10758" max="10758" width="16.85546875" style="35" customWidth="1"/>
    <col min="10759" max="10759" width="13.85546875" style="35" customWidth="1"/>
    <col min="10760" max="10760" width="14.7109375" style="35" customWidth="1"/>
    <col min="10761" max="10761" width="16.140625" style="35" customWidth="1"/>
    <col min="10762" max="11008" width="9.140625" style="35"/>
    <col min="11009" max="11009" width="7.7109375" style="35" customWidth="1"/>
    <col min="11010" max="11010" width="41" style="35" customWidth="1"/>
    <col min="11011" max="11011" width="17" style="35" customWidth="1"/>
    <col min="11012" max="11012" width="16.7109375" style="35" customWidth="1"/>
    <col min="11013" max="11013" width="15.42578125" style="35" customWidth="1"/>
    <col min="11014" max="11014" width="16.85546875" style="35" customWidth="1"/>
    <col min="11015" max="11015" width="13.85546875" style="35" customWidth="1"/>
    <col min="11016" max="11016" width="14.7109375" style="35" customWidth="1"/>
    <col min="11017" max="11017" width="16.140625" style="35" customWidth="1"/>
    <col min="11018" max="11264" width="9.140625" style="35"/>
    <col min="11265" max="11265" width="7.7109375" style="35" customWidth="1"/>
    <col min="11266" max="11266" width="41" style="35" customWidth="1"/>
    <col min="11267" max="11267" width="17" style="35" customWidth="1"/>
    <col min="11268" max="11268" width="16.7109375" style="35" customWidth="1"/>
    <col min="11269" max="11269" width="15.42578125" style="35" customWidth="1"/>
    <col min="11270" max="11270" width="16.85546875" style="35" customWidth="1"/>
    <col min="11271" max="11271" width="13.85546875" style="35" customWidth="1"/>
    <col min="11272" max="11272" width="14.7109375" style="35" customWidth="1"/>
    <col min="11273" max="11273" width="16.140625" style="35" customWidth="1"/>
    <col min="11274" max="11520" width="9.140625" style="35"/>
    <col min="11521" max="11521" width="7.7109375" style="35" customWidth="1"/>
    <col min="11522" max="11522" width="41" style="35" customWidth="1"/>
    <col min="11523" max="11523" width="17" style="35" customWidth="1"/>
    <col min="11524" max="11524" width="16.7109375" style="35" customWidth="1"/>
    <col min="11525" max="11525" width="15.42578125" style="35" customWidth="1"/>
    <col min="11526" max="11526" width="16.85546875" style="35" customWidth="1"/>
    <col min="11527" max="11527" width="13.85546875" style="35" customWidth="1"/>
    <col min="11528" max="11528" width="14.7109375" style="35" customWidth="1"/>
    <col min="11529" max="11529" width="16.140625" style="35" customWidth="1"/>
    <col min="11530" max="11776" width="9.140625" style="35"/>
    <col min="11777" max="11777" width="7.7109375" style="35" customWidth="1"/>
    <col min="11778" max="11778" width="41" style="35" customWidth="1"/>
    <col min="11779" max="11779" width="17" style="35" customWidth="1"/>
    <col min="11780" max="11780" width="16.7109375" style="35" customWidth="1"/>
    <col min="11781" max="11781" width="15.42578125" style="35" customWidth="1"/>
    <col min="11782" max="11782" width="16.85546875" style="35" customWidth="1"/>
    <col min="11783" max="11783" width="13.85546875" style="35" customWidth="1"/>
    <col min="11784" max="11784" width="14.7109375" style="35" customWidth="1"/>
    <col min="11785" max="11785" width="16.140625" style="35" customWidth="1"/>
    <col min="11786" max="12032" width="9.140625" style="35"/>
    <col min="12033" max="12033" width="7.7109375" style="35" customWidth="1"/>
    <col min="12034" max="12034" width="41" style="35" customWidth="1"/>
    <col min="12035" max="12035" width="17" style="35" customWidth="1"/>
    <col min="12036" max="12036" width="16.7109375" style="35" customWidth="1"/>
    <col min="12037" max="12037" width="15.42578125" style="35" customWidth="1"/>
    <col min="12038" max="12038" width="16.85546875" style="35" customWidth="1"/>
    <col min="12039" max="12039" width="13.85546875" style="35" customWidth="1"/>
    <col min="12040" max="12040" width="14.7109375" style="35" customWidth="1"/>
    <col min="12041" max="12041" width="16.140625" style="35" customWidth="1"/>
    <col min="12042" max="12288" width="9.140625" style="35"/>
    <col min="12289" max="12289" width="7.7109375" style="35" customWidth="1"/>
    <col min="12290" max="12290" width="41" style="35" customWidth="1"/>
    <col min="12291" max="12291" width="17" style="35" customWidth="1"/>
    <col min="12292" max="12292" width="16.7109375" style="35" customWidth="1"/>
    <col min="12293" max="12293" width="15.42578125" style="35" customWidth="1"/>
    <col min="12294" max="12294" width="16.85546875" style="35" customWidth="1"/>
    <col min="12295" max="12295" width="13.85546875" style="35" customWidth="1"/>
    <col min="12296" max="12296" width="14.7109375" style="35" customWidth="1"/>
    <col min="12297" max="12297" width="16.140625" style="35" customWidth="1"/>
    <col min="12298" max="12544" width="9.140625" style="35"/>
    <col min="12545" max="12545" width="7.7109375" style="35" customWidth="1"/>
    <col min="12546" max="12546" width="41" style="35" customWidth="1"/>
    <col min="12547" max="12547" width="17" style="35" customWidth="1"/>
    <col min="12548" max="12548" width="16.7109375" style="35" customWidth="1"/>
    <col min="12549" max="12549" width="15.42578125" style="35" customWidth="1"/>
    <col min="12550" max="12550" width="16.85546875" style="35" customWidth="1"/>
    <col min="12551" max="12551" width="13.85546875" style="35" customWidth="1"/>
    <col min="12552" max="12552" width="14.7109375" style="35" customWidth="1"/>
    <col min="12553" max="12553" width="16.140625" style="35" customWidth="1"/>
    <col min="12554" max="12800" width="9.140625" style="35"/>
    <col min="12801" max="12801" width="7.7109375" style="35" customWidth="1"/>
    <col min="12802" max="12802" width="41" style="35" customWidth="1"/>
    <col min="12803" max="12803" width="17" style="35" customWidth="1"/>
    <col min="12804" max="12804" width="16.7109375" style="35" customWidth="1"/>
    <col min="12805" max="12805" width="15.42578125" style="35" customWidth="1"/>
    <col min="12806" max="12806" width="16.85546875" style="35" customWidth="1"/>
    <col min="12807" max="12807" width="13.85546875" style="35" customWidth="1"/>
    <col min="12808" max="12808" width="14.7109375" style="35" customWidth="1"/>
    <col min="12809" max="12809" width="16.140625" style="35" customWidth="1"/>
    <col min="12810" max="13056" width="9.140625" style="35"/>
    <col min="13057" max="13057" width="7.7109375" style="35" customWidth="1"/>
    <col min="13058" max="13058" width="41" style="35" customWidth="1"/>
    <col min="13059" max="13059" width="17" style="35" customWidth="1"/>
    <col min="13060" max="13060" width="16.7109375" style="35" customWidth="1"/>
    <col min="13061" max="13061" width="15.42578125" style="35" customWidth="1"/>
    <col min="13062" max="13062" width="16.85546875" style="35" customWidth="1"/>
    <col min="13063" max="13063" width="13.85546875" style="35" customWidth="1"/>
    <col min="13064" max="13064" width="14.7109375" style="35" customWidth="1"/>
    <col min="13065" max="13065" width="16.140625" style="35" customWidth="1"/>
    <col min="13066" max="13312" width="9.140625" style="35"/>
    <col min="13313" max="13313" width="7.7109375" style="35" customWidth="1"/>
    <col min="13314" max="13314" width="41" style="35" customWidth="1"/>
    <col min="13315" max="13315" width="17" style="35" customWidth="1"/>
    <col min="13316" max="13316" width="16.7109375" style="35" customWidth="1"/>
    <col min="13317" max="13317" width="15.42578125" style="35" customWidth="1"/>
    <col min="13318" max="13318" width="16.85546875" style="35" customWidth="1"/>
    <col min="13319" max="13319" width="13.85546875" style="35" customWidth="1"/>
    <col min="13320" max="13320" width="14.7109375" style="35" customWidth="1"/>
    <col min="13321" max="13321" width="16.140625" style="35" customWidth="1"/>
    <col min="13322" max="13568" width="9.140625" style="35"/>
    <col min="13569" max="13569" width="7.7109375" style="35" customWidth="1"/>
    <col min="13570" max="13570" width="41" style="35" customWidth="1"/>
    <col min="13571" max="13571" width="17" style="35" customWidth="1"/>
    <col min="13572" max="13572" width="16.7109375" style="35" customWidth="1"/>
    <col min="13573" max="13573" width="15.42578125" style="35" customWidth="1"/>
    <col min="13574" max="13574" width="16.85546875" style="35" customWidth="1"/>
    <col min="13575" max="13575" width="13.85546875" style="35" customWidth="1"/>
    <col min="13576" max="13576" width="14.7109375" style="35" customWidth="1"/>
    <col min="13577" max="13577" width="16.140625" style="35" customWidth="1"/>
    <col min="13578" max="13824" width="9.140625" style="35"/>
    <col min="13825" max="13825" width="7.7109375" style="35" customWidth="1"/>
    <col min="13826" max="13826" width="41" style="35" customWidth="1"/>
    <col min="13827" max="13827" width="17" style="35" customWidth="1"/>
    <col min="13828" max="13828" width="16.7109375" style="35" customWidth="1"/>
    <col min="13829" max="13829" width="15.42578125" style="35" customWidth="1"/>
    <col min="13830" max="13830" width="16.85546875" style="35" customWidth="1"/>
    <col min="13831" max="13831" width="13.85546875" style="35" customWidth="1"/>
    <col min="13832" max="13832" width="14.7109375" style="35" customWidth="1"/>
    <col min="13833" max="13833" width="16.140625" style="35" customWidth="1"/>
    <col min="13834" max="14080" width="9.140625" style="35"/>
    <col min="14081" max="14081" width="7.7109375" style="35" customWidth="1"/>
    <col min="14082" max="14082" width="41" style="35" customWidth="1"/>
    <col min="14083" max="14083" width="17" style="35" customWidth="1"/>
    <col min="14084" max="14084" width="16.7109375" style="35" customWidth="1"/>
    <col min="14085" max="14085" width="15.42578125" style="35" customWidth="1"/>
    <col min="14086" max="14086" width="16.85546875" style="35" customWidth="1"/>
    <col min="14087" max="14087" width="13.85546875" style="35" customWidth="1"/>
    <col min="14088" max="14088" width="14.7109375" style="35" customWidth="1"/>
    <col min="14089" max="14089" width="16.140625" style="35" customWidth="1"/>
    <col min="14090" max="14336" width="9.140625" style="35"/>
    <col min="14337" max="14337" width="7.7109375" style="35" customWidth="1"/>
    <col min="14338" max="14338" width="41" style="35" customWidth="1"/>
    <col min="14339" max="14339" width="17" style="35" customWidth="1"/>
    <col min="14340" max="14340" width="16.7109375" style="35" customWidth="1"/>
    <col min="14341" max="14341" width="15.42578125" style="35" customWidth="1"/>
    <col min="14342" max="14342" width="16.85546875" style="35" customWidth="1"/>
    <col min="14343" max="14343" width="13.85546875" style="35" customWidth="1"/>
    <col min="14344" max="14344" width="14.7109375" style="35" customWidth="1"/>
    <col min="14345" max="14345" width="16.140625" style="35" customWidth="1"/>
    <col min="14346" max="14592" width="9.140625" style="35"/>
    <col min="14593" max="14593" width="7.7109375" style="35" customWidth="1"/>
    <col min="14594" max="14594" width="41" style="35" customWidth="1"/>
    <col min="14595" max="14595" width="17" style="35" customWidth="1"/>
    <col min="14596" max="14596" width="16.7109375" style="35" customWidth="1"/>
    <col min="14597" max="14597" width="15.42578125" style="35" customWidth="1"/>
    <col min="14598" max="14598" width="16.85546875" style="35" customWidth="1"/>
    <col min="14599" max="14599" width="13.85546875" style="35" customWidth="1"/>
    <col min="14600" max="14600" width="14.7109375" style="35" customWidth="1"/>
    <col min="14601" max="14601" width="16.140625" style="35" customWidth="1"/>
    <col min="14602" max="14848" width="9.140625" style="35"/>
    <col min="14849" max="14849" width="7.7109375" style="35" customWidth="1"/>
    <col min="14850" max="14850" width="41" style="35" customWidth="1"/>
    <col min="14851" max="14851" width="17" style="35" customWidth="1"/>
    <col min="14852" max="14852" width="16.7109375" style="35" customWidth="1"/>
    <col min="14853" max="14853" width="15.42578125" style="35" customWidth="1"/>
    <col min="14854" max="14854" width="16.85546875" style="35" customWidth="1"/>
    <col min="14855" max="14855" width="13.85546875" style="35" customWidth="1"/>
    <col min="14856" max="14856" width="14.7109375" style="35" customWidth="1"/>
    <col min="14857" max="14857" width="16.140625" style="35" customWidth="1"/>
    <col min="14858" max="15104" width="9.140625" style="35"/>
    <col min="15105" max="15105" width="7.7109375" style="35" customWidth="1"/>
    <col min="15106" max="15106" width="41" style="35" customWidth="1"/>
    <col min="15107" max="15107" width="17" style="35" customWidth="1"/>
    <col min="15108" max="15108" width="16.7109375" style="35" customWidth="1"/>
    <col min="15109" max="15109" width="15.42578125" style="35" customWidth="1"/>
    <col min="15110" max="15110" width="16.85546875" style="35" customWidth="1"/>
    <col min="15111" max="15111" width="13.85546875" style="35" customWidth="1"/>
    <col min="15112" max="15112" width="14.7109375" style="35" customWidth="1"/>
    <col min="15113" max="15113" width="16.140625" style="35" customWidth="1"/>
    <col min="15114" max="15360" width="9.140625" style="35"/>
    <col min="15361" max="15361" width="7.7109375" style="35" customWidth="1"/>
    <col min="15362" max="15362" width="41" style="35" customWidth="1"/>
    <col min="15363" max="15363" width="17" style="35" customWidth="1"/>
    <col min="15364" max="15364" width="16.7109375" style="35" customWidth="1"/>
    <col min="15365" max="15365" width="15.42578125" style="35" customWidth="1"/>
    <col min="15366" max="15366" width="16.85546875" style="35" customWidth="1"/>
    <col min="15367" max="15367" width="13.85546875" style="35" customWidth="1"/>
    <col min="15368" max="15368" width="14.7109375" style="35" customWidth="1"/>
    <col min="15369" max="15369" width="16.140625" style="35" customWidth="1"/>
    <col min="15370" max="15616" width="9.140625" style="35"/>
    <col min="15617" max="15617" width="7.7109375" style="35" customWidth="1"/>
    <col min="15618" max="15618" width="41" style="35" customWidth="1"/>
    <col min="15619" max="15619" width="17" style="35" customWidth="1"/>
    <col min="15620" max="15620" width="16.7109375" style="35" customWidth="1"/>
    <col min="15621" max="15621" width="15.42578125" style="35" customWidth="1"/>
    <col min="15622" max="15622" width="16.85546875" style="35" customWidth="1"/>
    <col min="15623" max="15623" width="13.85546875" style="35" customWidth="1"/>
    <col min="15624" max="15624" width="14.7109375" style="35" customWidth="1"/>
    <col min="15625" max="15625" width="16.140625" style="35" customWidth="1"/>
    <col min="15626" max="15872" width="9.140625" style="35"/>
    <col min="15873" max="15873" width="7.7109375" style="35" customWidth="1"/>
    <col min="15874" max="15874" width="41" style="35" customWidth="1"/>
    <col min="15875" max="15875" width="17" style="35" customWidth="1"/>
    <col min="15876" max="15876" width="16.7109375" style="35" customWidth="1"/>
    <col min="15877" max="15877" width="15.42578125" style="35" customWidth="1"/>
    <col min="15878" max="15878" width="16.85546875" style="35" customWidth="1"/>
    <col min="15879" max="15879" width="13.85546875" style="35" customWidth="1"/>
    <col min="15880" max="15880" width="14.7109375" style="35" customWidth="1"/>
    <col min="15881" max="15881" width="16.140625" style="35" customWidth="1"/>
    <col min="15882" max="16128" width="9.140625" style="35"/>
    <col min="16129" max="16129" width="7.7109375" style="35" customWidth="1"/>
    <col min="16130" max="16130" width="41" style="35" customWidth="1"/>
    <col min="16131" max="16131" width="17" style="35" customWidth="1"/>
    <col min="16132" max="16132" width="16.7109375" style="35" customWidth="1"/>
    <col min="16133" max="16133" width="15.42578125" style="35" customWidth="1"/>
    <col min="16134" max="16134" width="16.85546875" style="35" customWidth="1"/>
    <col min="16135" max="16135" width="13.85546875" style="35" customWidth="1"/>
    <col min="16136" max="16136" width="14.7109375" style="35" customWidth="1"/>
    <col min="16137" max="16137" width="16.140625" style="35" customWidth="1"/>
    <col min="16138" max="16384" width="9.140625" style="35"/>
  </cols>
  <sheetData>
    <row r="1" spans="1:9" x14ac:dyDescent="0.25">
      <c r="G1" s="36" t="s">
        <v>101</v>
      </c>
      <c r="H1" s="36"/>
      <c r="I1" s="36"/>
    </row>
    <row r="3" spans="1:9" ht="16.5" x14ac:dyDescent="0.25">
      <c r="A3" s="37" t="s">
        <v>102</v>
      </c>
      <c r="B3" s="37"/>
      <c r="C3" s="37"/>
      <c r="D3" s="37"/>
      <c r="E3" s="37"/>
      <c r="F3" s="37"/>
      <c r="G3" s="37"/>
      <c r="H3" s="37"/>
      <c r="I3" s="37"/>
    </row>
    <row r="4" spans="1:9" x14ac:dyDescent="0.25">
      <c r="B4" s="38" t="s">
        <v>103</v>
      </c>
      <c r="C4" s="38"/>
      <c r="D4" s="38"/>
      <c r="E4" s="38"/>
      <c r="F4" s="38"/>
      <c r="G4" s="38"/>
      <c r="H4" s="38"/>
    </row>
    <row r="5" spans="1:9" ht="16.5" thickBot="1" x14ac:dyDescent="0.3"/>
    <row r="6" spans="1:9" s="66" customFormat="1" ht="15" x14ac:dyDescent="0.25">
      <c r="A6" s="39" t="s">
        <v>104</v>
      </c>
      <c r="B6" s="40" t="s">
        <v>105</v>
      </c>
      <c r="C6" s="40" t="s">
        <v>106</v>
      </c>
      <c r="D6" s="40" t="s">
        <v>107</v>
      </c>
      <c r="E6" s="40"/>
      <c r="F6" s="40" t="s">
        <v>108</v>
      </c>
      <c r="G6" s="40"/>
      <c r="H6" s="40" t="s">
        <v>109</v>
      </c>
      <c r="I6" s="41"/>
    </row>
    <row r="7" spans="1:9" s="67" customFormat="1" ht="30" x14ac:dyDescent="0.25">
      <c r="A7" s="42"/>
      <c r="B7" s="43"/>
      <c r="C7" s="43"/>
      <c r="D7" s="44" t="s">
        <v>110</v>
      </c>
      <c r="E7" s="44" t="s">
        <v>111</v>
      </c>
      <c r="F7" s="44" t="s">
        <v>110</v>
      </c>
      <c r="G7" s="44" t="s">
        <v>111</v>
      </c>
      <c r="H7" s="44" t="s">
        <v>110</v>
      </c>
      <c r="I7" s="45" t="s">
        <v>111</v>
      </c>
    </row>
    <row r="8" spans="1:9" s="67" customFormat="1" ht="30" x14ac:dyDescent="0.25">
      <c r="A8" s="46" t="s">
        <v>54</v>
      </c>
      <c r="B8" s="47" t="s">
        <v>112</v>
      </c>
      <c r="C8" s="48"/>
      <c r="D8" s="49"/>
      <c r="E8" s="49"/>
      <c r="F8" s="49"/>
      <c r="G8" s="49"/>
      <c r="H8" s="49"/>
      <c r="I8" s="50"/>
    </row>
    <row r="9" spans="1:9" s="67" customFormat="1" ht="30" hidden="1" x14ac:dyDescent="0.25">
      <c r="A9" s="46" t="s">
        <v>19</v>
      </c>
      <c r="B9" s="47" t="s">
        <v>113</v>
      </c>
      <c r="C9" s="48"/>
      <c r="D9" s="49"/>
      <c r="E9" s="49"/>
      <c r="F9" s="49"/>
      <c r="G9" s="49"/>
      <c r="H9" s="49"/>
      <c r="I9" s="50"/>
    </row>
    <row r="10" spans="1:9" s="67" customFormat="1" ht="195" hidden="1" x14ac:dyDescent="0.25">
      <c r="A10" s="46"/>
      <c r="B10" s="47" t="s">
        <v>114</v>
      </c>
      <c r="C10" s="48" t="s">
        <v>115</v>
      </c>
      <c r="D10" s="49"/>
      <c r="E10" s="49"/>
      <c r="F10" s="49"/>
      <c r="G10" s="49"/>
      <c r="H10" s="49"/>
      <c r="I10" s="50"/>
    </row>
    <row r="11" spans="1:9" s="67" customFormat="1" ht="195" hidden="1" x14ac:dyDescent="0.25">
      <c r="A11" s="46"/>
      <c r="B11" s="47" t="s">
        <v>116</v>
      </c>
      <c r="C11" s="48" t="s">
        <v>117</v>
      </c>
      <c r="D11" s="49"/>
      <c r="E11" s="49"/>
      <c r="F11" s="49"/>
      <c r="G11" s="49"/>
      <c r="H11" s="49"/>
      <c r="I11" s="50"/>
    </row>
    <row r="12" spans="1:9" s="67" customFormat="1" ht="30" x14ac:dyDescent="0.25">
      <c r="A12" s="46" t="s">
        <v>21</v>
      </c>
      <c r="B12" s="47" t="s">
        <v>118</v>
      </c>
      <c r="C12" s="48"/>
      <c r="D12" s="49"/>
      <c r="E12" s="49"/>
      <c r="F12" s="49"/>
      <c r="G12" s="49"/>
      <c r="H12" s="49"/>
      <c r="I12" s="50"/>
    </row>
    <row r="13" spans="1:9" s="67" customFormat="1" ht="15" x14ac:dyDescent="0.25">
      <c r="A13" s="46"/>
      <c r="B13" s="47" t="s">
        <v>119</v>
      </c>
      <c r="C13" s="48"/>
      <c r="D13" s="49"/>
      <c r="E13" s="49"/>
      <c r="F13" s="49"/>
      <c r="G13" s="49"/>
      <c r="H13" s="49"/>
      <c r="I13" s="50"/>
    </row>
    <row r="14" spans="1:9" s="67" customFormat="1" ht="15" x14ac:dyDescent="0.25">
      <c r="A14" s="46"/>
      <c r="B14" s="47" t="s">
        <v>120</v>
      </c>
      <c r="C14" s="48" t="s">
        <v>115</v>
      </c>
      <c r="D14" s="51">
        <v>506667.22</v>
      </c>
      <c r="E14" s="51">
        <v>561287.52</v>
      </c>
      <c r="F14" s="51">
        <v>728136.5</v>
      </c>
      <c r="G14" s="51">
        <v>735730.89</v>
      </c>
      <c r="H14" s="51">
        <v>666.63</v>
      </c>
      <c r="I14" s="52">
        <v>932.77</v>
      </c>
    </row>
    <row r="15" spans="1:9" s="67" customFormat="1" ht="30" x14ac:dyDescent="0.25">
      <c r="A15" s="46"/>
      <c r="B15" s="47" t="s">
        <v>121</v>
      </c>
      <c r="C15" s="48" t="s">
        <v>117</v>
      </c>
      <c r="D15" s="51">
        <v>233.33</v>
      </c>
      <c r="E15" s="51">
        <v>233.34</v>
      </c>
      <c r="F15" s="51">
        <v>248.5</v>
      </c>
      <c r="G15" s="51">
        <v>248.51</v>
      </c>
      <c r="H15" s="51">
        <v>268.55</v>
      </c>
      <c r="I15" s="52">
        <v>339.19</v>
      </c>
    </row>
    <row r="16" spans="1:9" s="67" customFormat="1" thickBot="1" x14ac:dyDescent="0.3">
      <c r="A16" s="53"/>
      <c r="B16" s="54" t="s">
        <v>122</v>
      </c>
      <c r="C16" s="55" t="s">
        <v>117</v>
      </c>
      <c r="D16" s="56">
        <v>1.3289500000000001</v>
      </c>
      <c r="E16" s="56">
        <v>1.3289500000000001</v>
      </c>
      <c r="F16" s="56">
        <v>1.7682199999999999</v>
      </c>
      <c r="G16" s="56">
        <v>1.76823</v>
      </c>
      <c r="H16" s="57">
        <v>1.8246199999999999</v>
      </c>
      <c r="I16" s="57">
        <v>1.8246199999999999</v>
      </c>
    </row>
    <row r="17" spans="1:9" s="67" customFormat="1" ht="45" hidden="1" x14ac:dyDescent="0.25">
      <c r="A17" s="58" t="s">
        <v>27</v>
      </c>
      <c r="B17" s="59" t="s">
        <v>123</v>
      </c>
      <c r="C17" s="58" t="s">
        <v>117</v>
      </c>
      <c r="D17" s="60"/>
      <c r="E17" s="60"/>
      <c r="F17" s="60"/>
      <c r="G17" s="60"/>
      <c r="H17" s="60"/>
      <c r="I17" s="60"/>
    </row>
    <row r="18" spans="1:9" s="67" customFormat="1" ht="15" hidden="1" x14ac:dyDescent="0.25">
      <c r="A18" s="58" t="s">
        <v>32</v>
      </c>
      <c r="B18" s="59" t="s">
        <v>124</v>
      </c>
      <c r="C18" s="58"/>
      <c r="D18" s="60"/>
      <c r="E18" s="60"/>
      <c r="F18" s="60"/>
      <c r="G18" s="60"/>
      <c r="H18" s="60"/>
      <c r="I18" s="60"/>
    </row>
    <row r="19" spans="1:9" s="67" customFormat="1" ht="60" hidden="1" x14ac:dyDescent="0.25">
      <c r="A19" s="58" t="s">
        <v>33</v>
      </c>
      <c r="B19" s="59" t="s">
        <v>125</v>
      </c>
      <c r="C19" s="58" t="s">
        <v>117</v>
      </c>
      <c r="D19" s="60"/>
      <c r="E19" s="60"/>
      <c r="F19" s="60"/>
      <c r="G19" s="60"/>
      <c r="H19" s="60"/>
      <c r="I19" s="60"/>
    </row>
    <row r="20" spans="1:9" s="67" customFormat="1" ht="75" hidden="1" x14ac:dyDescent="0.25">
      <c r="A20" s="58" t="s">
        <v>35</v>
      </c>
      <c r="B20" s="59" t="s">
        <v>126</v>
      </c>
      <c r="C20" s="58" t="s">
        <v>117</v>
      </c>
      <c r="D20" s="60"/>
      <c r="E20" s="60"/>
      <c r="F20" s="60"/>
      <c r="G20" s="60"/>
      <c r="H20" s="60"/>
      <c r="I20" s="60"/>
    </row>
    <row r="21" spans="1:9" s="67" customFormat="1" ht="30" hidden="1" x14ac:dyDescent="0.25">
      <c r="A21" s="58" t="s">
        <v>127</v>
      </c>
      <c r="B21" s="59" t="s">
        <v>128</v>
      </c>
      <c r="C21" s="58" t="s">
        <v>38</v>
      </c>
      <c r="D21" s="60"/>
      <c r="E21" s="60"/>
      <c r="F21" s="60"/>
      <c r="G21" s="60"/>
      <c r="H21" s="60"/>
      <c r="I21" s="60"/>
    </row>
    <row r="22" spans="1:9" s="67" customFormat="1" ht="15" hidden="1" x14ac:dyDescent="0.25">
      <c r="A22" s="58"/>
      <c r="B22" s="59" t="s">
        <v>129</v>
      </c>
      <c r="C22" s="58" t="s">
        <v>38</v>
      </c>
      <c r="D22" s="60"/>
      <c r="E22" s="60"/>
      <c r="F22" s="60"/>
      <c r="G22" s="60"/>
      <c r="H22" s="60"/>
      <c r="I22" s="60"/>
    </row>
    <row r="23" spans="1:9" s="67" customFormat="1" ht="15" hidden="1" x14ac:dyDescent="0.25">
      <c r="A23" s="58"/>
      <c r="B23" s="59" t="s">
        <v>130</v>
      </c>
      <c r="C23" s="58" t="s">
        <v>38</v>
      </c>
      <c r="D23" s="60"/>
      <c r="E23" s="60"/>
      <c r="F23" s="60"/>
      <c r="G23" s="60"/>
      <c r="H23" s="60"/>
      <c r="I23" s="60"/>
    </row>
    <row r="24" spans="1:9" s="67" customFormat="1" ht="15" hidden="1" x14ac:dyDescent="0.25">
      <c r="A24" s="58"/>
      <c r="B24" s="59" t="s">
        <v>131</v>
      </c>
      <c r="C24" s="58" t="s">
        <v>38</v>
      </c>
      <c r="D24" s="60"/>
      <c r="E24" s="60"/>
      <c r="F24" s="60"/>
      <c r="G24" s="60"/>
      <c r="H24" s="60"/>
      <c r="I24" s="60"/>
    </row>
    <row r="25" spans="1:9" s="67" customFormat="1" ht="15" hidden="1" x14ac:dyDescent="0.25">
      <c r="A25" s="58"/>
      <c r="B25" s="59" t="s">
        <v>132</v>
      </c>
      <c r="C25" s="58" t="s">
        <v>38</v>
      </c>
      <c r="D25" s="60"/>
      <c r="E25" s="60"/>
      <c r="F25" s="60"/>
      <c r="G25" s="60"/>
      <c r="H25" s="60"/>
      <c r="I25" s="60"/>
    </row>
    <row r="26" spans="1:9" s="67" customFormat="1" ht="15" hidden="1" x14ac:dyDescent="0.25">
      <c r="A26" s="58" t="s">
        <v>53</v>
      </c>
      <c r="B26" s="59" t="s">
        <v>133</v>
      </c>
      <c r="C26" s="58" t="s">
        <v>38</v>
      </c>
      <c r="D26" s="60"/>
      <c r="E26" s="60"/>
      <c r="F26" s="60"/>
      <c r="G26" s="60"/>
      <c r="H26" s="60"/>
      <c r="I26" s="60"/>
    </row>
    <row r="27" spans="1:9" s="67" customFormat="1" ht="15" hidden="1" x14ac:dyDescent="0.25">
      <c r="A27" s="58" t="s">
        <v>57</v>
      </c>
      <c r="B27" s="59" t="s">
        <v>134</v>
      </c>
      <c r="C27" s="58" t="s">
        <v>135</v>
      </c>
      <c r="D27" s="60"/>
      <c r="E27" s="60"/>
      <c r="F27" s="60"/>
      <c r="G27" s="60"/>
      <c r="H27" s="60"/>
      <c r="I27" s="60"/>
    </row>
    <row r="28" spans="1:9" s="67" customFormat="1" ht="15" hidden="1" x14ac:dyDescent="0.25">
      <c r="A28" s="58"/>
      <c r="B28" s="59" t="s">
        <v>136</v>
      </c>
      <c r="C28" s="58" t="s">
        <v>135</v>
      </c>
      <c r="D28" s="60"/>
      <c r="E28" s="60"/>
      <c r="F28" s="60"/>
      <c r="G28" s="60"/>
      <c r="H28" s="60"/>
      <c r="I28" s="60"/>
    </row>
    <row r="29" spans="1:9" s="67" customFormat="1" ht="15" hidden="1" x14ac:dyDescent="0.25">
      <c r="A29" s="58" t="s">
        <v>64</v>
      </c>
      <c r="B29" s="59" t="s">
        <v>137</v>
      </c>
      <c r="C29" s="58" t="s">
        <v>115</v>
      </c>
      <c r="D29" s="60"/>
      <c r="E29" s="60"/>
      <c r="F29" s="60"/>
      <c r="G29" s="60"/>
      <c r="H29" s="60"/>
      <c r="I29" s="60"/>
    </row>
    <row r="30" spans="1:9" s="67" customFormat="1" ht="30" hidden="1" x14ac:dyDescent="0.25">
      <c r="A30" s="58" t="s">
        <v>65</v>
      </c>
      <c r="B30" s="59" t="s">
        <v>138</v>
      </c>
      <c r="C30" s="58" t="s">
        <v>139</v>
      </c>
      <c r="D30" s="60"/>
      <c r="E30" s="60"/>
      <c r="F30" s="60"/>
      <c r="G30" s="60"/>
      <c r="H30" s="60"/>
      <c r="I30" s="60"/>
    </row>
    <row r="31" spans="1:9" s="67" customFormat="1" ht="30" hidden="1" x14ac:dyDescent="0.25">
      <c r="A31" s="58" t="s">
        <v>140</v>
      </c>
      <c r="B31" s="59" t="s">
        <v>141</v>
      </c>
      <c r="C31" s="58" t="s">
        <v>139</v>
      </c>
      <c r="D31" s="60"/>
      <c r="E31" s="60"/>
      <c r="F31" s="60"/>
      <c r="G31" s="60"/>
      <c r="H31" s="60"/>
      <c r="I31" s="60"/>
    </row>
    <row r="32" spans="1:9" s="67" customFormat="1" ht="15" hidden="1" x14ac:dyDescent="0.25">
      <c r="A32" s="58" t="s">
        <v>142</v>
      </c>
      <c r="B32" s="59" t="s">
        <v>143</v>
      </c>
      <c r="C32" s="58" t="s">
        <v>139</v>
      </c>
      <c r="D32" s="60"/>
      <c r="E32" s="60"/>
      <c r="F32" s="60"/>
      <c r="G32" s="60"/>
      <c r="H32" s="60"/>
      <c r="I32" s="60"/>
    </row>
    <row r="33" spans="1:9" s="67" customFormat="1" ht="18" hidden="1" x14ac:dyDescent="0.25">
      <c r="A33" s="58"/>
      <c r="B33" s="59" t="s">
        <v>144</v>
      </c>
      <c r="C33" s="58" t="s">
        <v>139</v>
      </c>
      <c r="D33" s="60"/>
      <c r="E33" s="60"/>
      <c r="F33" s="60"/>
      <c r="G33" s="60"/>
      <c r="H33" s="60"/>
      <c r="I33" s="60"/>
    </row>
    <row r="34" spans="1:9" s="67" customFormat="1" ht="18" hidden="1" x14ac:dyDescent="0.25">
      <c r="A34" s="58"/>
      <c r="B34" s="59" t="s">
        <v>145</v>
      </c>
      <c r="C34" s="58" t="s">
        <v>139</v>
      </c>
      <c r="D34" s="60"/>
      <c r="E34" s="60"/>
      <c r="F34" s="60"/>
      <c r="G34" s="60"/>
      <c r="H34" s="60"/>
      <c r="I34" s="60"/>
    </row>
    <row r="35" spans="1:9" s="67" customFormat="1" ht="18" hidden="1" x14ac:dyDescent="0.25">
      <c r="A35" s="58"/>
      <c r="B35" s="59" t="s">
        <v>146</v>
      </c>
      <c r="C35" s="58" t="s">
        <v>139</v>
      </c>
      <c r="D35" s="60"/>
      <c r="E35" s="60"/>
      <c r="F35" s="60"/>
      <c r="G35" s="60"/>
      <c r="H35" s="60"/>
      <c r="I35" s="60"/>
    </row>
    <row r="36" spans="1:9" s="67" customFormat="1" ht="18" hidden="1" x14ac:dyDescent="0.25">
      <c r="A36" s="58"/>
      <c r="B36" s="59" t="s">
        <v>147</v>
      </c>
      <c r="C36" s="58" t="s">
        <v>139</v>
      </c>
      <c r="D36" s="60"/>
      <c r="E36" s="60"/>
      <c r="F36" s="60"/>
      <c r="G36" s="60"/>
      <c r="H36" s="60"/>
      <c r="I36" s="60"/>
    </row>
    <row r="37" spans="1:9" s="67" customFormat="1" ht="15" hidden="1" x14ac:dyDescent="0.25">
      <c r="A37" s="58" t="s">
        <v>148</v>
      </c>
      <c r="B37" s="59" t="s">
        <v>149</v>
      </c>
      <c r="C37" s="58" t="s">
        <v>139</v>
      </c>
      <c r="D37" s="60"/>
      <c r="E37" s="60"/>
      <c r="F37" s="60"/>
      <c r="G37" s="60"/>
      <c r="H37" s="60"/>
      <c r="I37" s="60"/>
    </row>
    <row r="38" spans="1:9" s="67" customFormat="1" ht="30" hidden="1" x14ac:dyDescent="0.25">
      <c r="A38" s="58" t="s">
        <v>68</v>
      </c>
      <c r="B38" s="59" t="s">
        <v>150</v>
      </c>
      <c r="C38" s="58"/>
      <c r="D38" s="60"/>
      <c r="E38" s="60"/>
      <c r="F38" s="60"/>
      <c r="G38" s="60"/>
      <c r="H38" s="60"/>
      <c r="I38" s="60"/>
    </row>
    <row r="39" spans="1:9" s="67" customFormat="1" ht="30" hidden="1" x14ac:dyDescent="0.25">
      <c r="A39" s="58" t="s">
        <v>69</v>
      </c>
      <c r="B39" s="59" t="s">
        <v>151</v>
      </c>
      <c r="C39" s="58" t="s">
        <v>152</v>
      </c>
      <c r="D39" s="60"/>
      <c r="E39" s="60"/>
      <c r="F39" s="60"/>
      <c r="G39" s="60"/>
      <c r="H39" s="60"/>
      <c r="I39" s="60"/>
    </row>
    <row r="40" spans="1:9" s="67" customFormat="1" ht="15" hidden="1" x14ac:dyDescent="0.25">
      <c r="A40" s="58" t="s">
        <v>153</v>
      </c>
      <c r="B40" s="59" t="s">
        <v>154</v>
      </c>
      <c r="C40" s="58" t="s">
        <v>139</v>
      </c>
      <c r="D40" s="60"/>
      <c r="E40" s="60"/>
      <c r="F40" s="60"/>
      <c r="G40" s="60"/>
      <c r="H40" s="60"/>
      <c r="I40" s="60"/>
    </row>
    <row r="41" spans="1:9" s="67" customFormat="1" ht="30" hidden="1" x14ac:dyDescent="0.25">
      <c r="A41" s="58" t="s">
        <v>155</v>
      </c>
      <c r="B41" s="59" t="s">
        <v>156</v>
      </c>
      <c r="C41" s="58" t="s">
        <v>157</v>
      </c>
      <c r="D41" s="60"/>
      <c r="E41" s="60"/>
      <c r="F41" s="60"/>
      <c r="G41" s="60"/>
      <c r="H41" s="60"/>
      <c r="I41" s="60"/>
    </row>
    <row r="42" spans="1:9" s="67" customFormat="1" ht="15" hidden="1" x14ac:dyDescent="0.25">
      <c r="A42" s="58"/>
      <c r="B42" s="59" t="s">
        <v>158</v>
      </c>
      <c r="C42" s="58" t="s">
        <v>157</v>
      </c>
      <c r="D42" s="60"/>
      <c r="E42" s="60"/>
      <c r="F42" s="60"/>
      <c r="G42" s="60"/>
      <c r="H42" s="60"/>
      <c r="I42" s="60"/>
    </row>
    <row r="43" spans="1:9" s="67" customFormat="1" ht="15" hidden="1" x14ac:dyDescent="0.25">
      <c r="A43" s="61"/>
      <c r="B43" s="62" t="s">
        <v>159</v>
      </c>
      <c r="C43" s="61" t="s">
        <v>157</v>
      </c>
      <c r="D43" s="63"/>
      <c r="E43" s="63"/>
      <c r="F43" s="63"/>
      <c r="G43" s="63"/>
      <c r="H43" s="63"/>
      <c r="I43" s="63"/>
    </row>
    <row r="44" spans="1:9" s="65" customFormat="1" ht="12.75" x14ac:dyDescent="0.2">
      <c r="A44" s="64" t="s">
        <v>160</v>
      </c>
    </row>
    <row r="49" spans="2:9" x14ac:dyDescent="0.25">
      <c r="B49" s="14" t="s">
        <v>90</v>
      </c>
      <c r="C49" s="14"/>
      <c r="D49"/>
      <c r="E49"/>
      <c r="F49" s="29" t="s">
        <v>91</v>
      </c>
      <c r="G49" s="29"/>
      <c r="H49" s="29"/>
      <c r="I49" s="29"/>
    </row>
  </sheetData>
  <mergeCells count="10">
    <mergeCell ref="F49:I49"/>
    <mergeCell ref="G1:I1"/>
    <mergeCell ref="A3:I3"/>
    <mergeCell ref="B4:H4"/>
    <mergeCell ref="A6:A7"/>
    <mergeCell ref="B6:B7"/>
    <mergeCell ref="C6:C7"/>
    <mergeCell ref="D6:E6"/>
    <mergeCell ref="F6:G6"/>
    <mergeCell ref="H6:I6"/>
  </mergeCells>
  <pageMargins left="0.7" right="0.7" top="0.75" bottom="0.75" header="0.3" footer="0.3"/>
  <drawing r:id="rId1"/>
  <legacyDrawing r:id="rId2"/>
  <oleObjects>
    <mc:AlternateContent xmlns:mc="http://schemas.openxmlformats.org/markup-compatibility/2006">
      <mc:Choice Requires="x14">
        <oleObject progId="Visio.Drawing.11" shapeId="3073" r:id="rId3">
          <objectPr defaultSize="0" autoPict="0" r:id="rId4">
            <anchor moveWithCells="1">
              <from>
                <xdr:col>5</xdr:col>
                <xdr:colOff>771525</xdr:colOff>
                <xdr:row>43</xdr:row>
                <xdr:rowOff>114300</xdr:rowOff>
              </from>
              <to>
                <xdr:col>8</xdr:col>
                <xdr:colOff>161925</xdr:colOff>
                <xdr:row>51</xdr:row>
                <xdr:rowOff>104775</xdr:rowOff>
              </to>
            </anchor>
          </objectPr>
        </oleObject>
      </mc:Choice>
      <mc:Fallback>
        <oleObject progId="Visio.Drawing.11" shapeId="3073"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1</vt:lpstr>
      <vt:lpstr>Приложение 2</vt:lpstr>
      <vt:lpstr>Приложение 5</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2017-04-25T06:56:04Z</cp:lastPrinted>
  <dcterms:created xsi:type="dcterms:W3CDTF">2015-04-20T05:41:34Z</dcterms:created>
  <dcterms:modified xsi:type="dcterms:W3CDTF">2017-04-28T09:54:43Z</dcterms:modified>
</cp:coreProperties>
</file>